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<sst xmlns="http://schemas.openxmlformats.org/spreadsheetml/2006/main" count="1290" uniqueCount="106">
  <si>
    <t>p1</t>
  </si>
  <si>
    <t>p2</t>
  </si>
  <si>
    <t>0</t>
  </si>
  <si>
    <t>-1</t>
  </si>
  <si>
    <t>p3</t>
  </si>
  <si>
    <t>p4</t>
  </si>
  <si>
    <t>p5</t>
  </si>
  <si>
    <t>p6</t>
  </si>
  <si>
    <t>p7</t>
  </si>
  <si>
    <t>1</t>
  </si>
  <si>
    <t>p8</t>
  </si>
  <si>
    <t>p9</t>
  </si>
  <si>
    <t>p10</t>
  </si>
  <si>
    <t>p11</t>
  </si>
  <si>
    <t>p12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</si>
  <si>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</si>
  <si>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</si>
  <si>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</si>
  <si>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</si>
  <si>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</si>
  <si>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</si>
  <si>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</si>
  <si>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</si>
  <si>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</si>
  <si>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</si>
  <si>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</si>
  <si>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</si>
  <si>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</si>
  <si>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</si>
  <si>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</si>
  <si>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</si>
  <si>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</si>
  <si>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</si>
  <si>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</si>
  <si>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</si>
  <si>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x</t>
  </si>
  <si>
    <t>y</t>
  </si>
  <si>
    <t>z</t>
  </si>
  <si>
    <t>Icosohedron Faces</t>
  </si>
  <si>
    <t>Icosohedron Vertices</t>
  </si>
  <si>
    <t>1/3</t>
  </si>
  <si>
    <t>-1/3</t>
  </si>
  <si>
    <t>Dodecahedron Vertices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</si>
  <si>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</si>
  <si>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</si>
  <si>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</si>
  <si>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</si>
  <si>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</si>
  <si>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</si>
  <si>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</si>
  <si>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</si>
  <si>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</si>
  <si>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</si>
  <si>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</si>
  <si>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</si>
  <si>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</si>
  <si>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</si>
  <si>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</si>
  <si>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</si>
  <si>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</si>
  <si>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</si>
  <si>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</si>
  <si>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</si>
  <si>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Original</t>
  </si>
  <si>
    <t>S1</t>
  </si>
  <si>
    <t>O</t>
  </si>
  <si>
    <t>S2</t>
  </si>
  <si>
    <t>S3</t>
  </si>
  <si>
    <t>o</t>
  </si>
  <si>
    <t>8</t>
  </si>
  <si>
    <t>3</t>
  </si>
  <si>
    <t>2</t>
  </si>
  <si>
    <t>Edges</t>
  </si>
  <si>
    <t>In Pairs</t>
  </si>
  <si>
    <t>*</t>
  </si>
  <si>
    <t>(0.6018+1)/3</t>
  </si>
  <si>
    <t>-(0.6018+1)/3</t>
  </si>
  <si>
    <t>(0.6018+2)/3</t>
  </si>
  <si>
    <t>-(0.6018+2)/3</t>
  </si>
  <si>
    <t>Dodecaherdron Edges</t>
  </si>
  <si>
    <t>Tetrahedron Edges</t>
  </si>
  <si>
    <t>faces=</t>
  </si>
  <si>
    <t>pick point</t>
  </si>
  <si>
    <t>there are 3 edges</t>
  </si>
  <si>
    <t>there are 6 diagonals</t>
  </si>
  <si>
    <t>2 edges are edges to the diagonals that make up the face</t>
  </si>
  <si>
    <t>Dodecahedron Faces</t>
  </si>
  <si>
    <t>Tetrahedron Polygons</t>
  </si>
  <si>
    <t>t</t>
  </si>
  <si>
    <t>-t</t>
  </si>
  <si>
    <t>(t+1)/3</t>
  </si>
  <si>
    <t>-(t+1)/3</t>
  </si>
  <si>
    <t>(t+2)/3</t>
  </si>
  <si>
    <t>-(t+2)/3</t>
  </si>
  <si>
    <t>Coordinates of Centers of Icosohedron Faces (t)</t>
  </si>
  <si>
    <t>x1</t>
  </si>
  <si>
    <t>x2</t>
  </si>
  <si>
    <t>x3</t>
  </si>
  <si>
    <t>y1</t>
  </si>
  <si>
    <t>y2</t>
  </si>
  <si>
    <t>y3</t>
  </si>
  <si>
    <t>z1</t>
  </si>
  <si>
    <t>z2</t>
  </si>
  <si>
    <t>z3</t>
  </si>
  <si>
    <t>Coord of Icosohedron Faces (t)</t>
  </si>
  <si>
    <t>Distances between vertices of the Dodecahedron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</si>
</sst>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4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49" fontId="0" fillId="2" borderId="0" xfId="0" applyNumberFormat="1" applyFill="1" applyAlignment="1">
      <alignment horizontal="center"/>
    </xf>
    <xf numFmtId="0" fontId="0" fillId="3" borderId="0" xfId="0" applyFont="1" applyFill="1" applyAlignment="1">
      <alignment/>
    </xf>
    <xf numFmtId="49" fontId="0" fillId="3" borderId="0" xfId="0" applyNumberFormat="1" applyFont="1" applyFill="1" applyAlignment="1">
      <alignment horizontal="center"/>
    </xf>
    <xf numFmtId="0" fontId="0" fillId="4" borderId="0" xfId="0" applyFill="1" applyAlignment="1">
      <alignment/>
    </xf>
    <xf numFmtId="49" fontId="0" fillId="4" borderId="0" xfId="0" applyNumberFormat="1" applyFill="1" applyAlignment="1">
      <alignment horizontal="center"/>
    </xf>
    <xf numFmtId="0" fontId="0" fillId="3" borderId="1" xfId="0" applyFont="1" applyFill="1" applyBorder="1" applyAlignment="1">
      <alignment/>
    </xf>
    <xf numFmtId="49" fontId="0" fillId="3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49" fontId="0" fillId="2" borderId="1" xfId="0" applyNumberFormat="1" applyFill="1" applyBorder="1" applyAlignment="1">
      <alignment horizontal="center"/>
    </xf>
    <xf numFmtId="0" fontId="0" fillId="4" borderId="1" xfId="0" applyFill="1" applyBorder="1" applyAlignment="1">
      <alignment/>
    </xf>
    <xf numFmtId="49" fontId="0" fillId="4" borderId="1" xfId="0" applyNumberFormat="1" applyFill="1" applyBorder="1" applyAlignment="1">
      <alignment horizontal="center"/>
    </xf>
    <xf numFmtId="49" fontId="0" fillId="3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49" fontId="0" fillId="4" borderId="0" xfId="0" applyNumberFormat="1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3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ont="1" applyFill="1" applyBorder="1" applyAlignment="1">
      <alignment/>
    </xf>
    <xf numFmtId="0" fontId="0" fillId="8" borderId="1" xfId="0" applyFill="1" applyBorder="1" applyAlignment="1">
      <alignment/>
    </xf>
    <xf numFmtId="0" fontId="0" fillId="9" borderId="1" xfId="0" applyFill="1" applyBorder="1" applyAlignment="1">
      <alignment/>
    </xf>
    <xf numFmtId="0" fontId="0" fillId="10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0" fillId="11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8"/>
  <sheetViews>
    <sheetView zoomScale="85" zoomScaleNormal="85" workbookViewId="0" topLeftCell="C16">
      <selection activeCell="G15" sqref="G15:AD36"/>
    </sheetView>
  </sheetViews>
  <sheetFormatPr defaultColWidth="9.140625" defaultRowHeight="12.75"/>
  <cols>
    <col min="1" max="1" width="5.57421875" style="0" customWidth="1"/>
    <col min="2" max="4" width="8.00390625" style="0" customWidth="1"/>
    <col min="6" max="6" width="8.421875" style="6" customWidth="1"/>
    <col min="7" max="8" width="8.57421875" style="1" customWidth="1"/>
    <col min="9" max="9" width="3.421875" style="1" customWidth="1"/>
    <col min="10" max="10" width="2.00390625" style="8" customWidth="1"/>
    <col min="11" max="13" width="2.7109375" style="1" customWidth="1"/>
    <col min="14" max="14" width="2.00390625" style="8" customWidth="1"/>
    <col min="15" max="17" width="3.00390625" style="1" customWidth="1"/>
    <col min="18" max="18" width="2.57421875" style="8" customWidth="1"/>
    <col min="19" max="21" width="2.7109375" style="0" customWidth="1"/>
    <col min="23" max="25" width="2.8515625" style="0" customWidth="1"/>
    <col min="27" max="29" width="3.140625" style="0" customWidth="1"/>
  </cols>
  <sheetData>
    <row r="1" spans="1:8" ht="12.75">
      <c r="A1" s="65" t="s">
        <v>39</v>
      </c>
      <c r="B1" s="65"/>
      <c r="C1" s="65"/>
      <c r="D1" s="65"/>
      <c r="E1" s="65" t="s">
        <v>39</v>
      </c>
      <c r="F1" s="65"/>
      <c r="G1" s="65"/>
      <c r="H1" s="65"/>
    </row>
    <row r="2" spans="1:8" ht="12.75">
      <c r="A2" s="46"/>
      <c r="B2" s="46" t="s">
        <v>35</v>
      </c>
      <c r="C2" s="46" t="s">
        <v>36</v>
      </c>
      <c r="D2" s="46" t="s">
        <v>37</v>
      </c>
      <c r="E2" s="46"/>
      <c r="F2" s="46" t="s">
        <v>35</v>
      </c>
      <c r="G2" s="46" t="s">
        <v>36</v>
      </c>
      <c r="H2" s="46" t="s">
        <v>37</v>
      </c>
    </row>
    <row r="3" spans="1:8" ht="12.75">
      <c r="A3" s="46" t="s">
        <v>0</v>
      </c>
      <c r="B3" s="46" t="s">
        <v>88</v>
      </c>
      <c r="C3" s="46" t="s">
        <v>2</v>
      </c>
      <c r="D3" s="46" t="s">
        <v>3</v>
      </c>
      <c r="E3" s="46" t="s">
        <v>0</v>
      </c>
      <c r="F3" s="55">
        <f aca="true" t="shared" si="0" ref="F3:F14">IF(B3="t",(SQRT(5)-1)/2,IF(B3="-t",-(SQRT(5)-1)/2,B3))</f>
        <v>0.6180339887498949</v>
      </c>
      <c r="G3" s="55" t="str">
        <f aca="true" t="shared" si="1" ref="G3:G14">IF(C3="t",(SQRT(5)-1)/2,IF(C3="-t",-(SQRT(5)-1)/2,C3))</f>
        <v>0</v>
      </c>
      <c r="H3" s="55" t="str">
        <f aca="true" t="shared" si="2" ref="H3:H14">IF(D3="t",(SQRT(5)-1)/2,IF(D3="-t",-(SQRT(5)-1)/2,D3))</f>
        <v>-1</v>
      </c>
    </row>
    <row r="4" spans="1:8" ht="12.75">
      <c r="A4" s="46" t="s">
        <v>1</v>
      </c>
      <c r="B4" s="46" t="s">
        <v>89</v>
      </c>
      <c r="C4" s="46" t="s">
        <v>2</v>
      </c>
      <c r="D4" s="46" t="s">
        <v>3</v>
      </c>
      <c r="E4" s="46" t="s">
        <v>1</v>
      </c>
      <c r="F4" s="55">
        <f t="shared" si="0"/>
        <v>-0.6180339887498949</v>
      </c>
      <c r="G4" s="55" t="str">
        <f t="shared" si="1"/>
        <v>0</v>
      </c>
      <c r="H4" s="55" t="str">
        <f t="shared" si="2"/>
        <v>-1</v>
      </c>
    </row>
    <row r="5" spans="1:8" ht="12.75">
      <c r="A5" s="46" t="s">
        <v>4</v>
      </c>
      <c r="B5" s="46" t="s">
        <v>2</v>
      </c>
      <c r="C5" s="46" t="s">
        <v>3</v>
      </c>
      <c r="D5" s="46" t="s">
        <v>88</v>
      </c>
      <c r="E5" s="46" t="s">
        <v>4</v>
      </c>
      <c r="F5" s="55" t="str">
        <f t="shared" si="0"/>
        <v>0</v>
      </c>
      <c r="G5" s="55" t="str">
        <f t="shared" si="1"/>
        <v>-1</v>
      </c>
      <c r="H5" s="55">
        <f t="shared" si="2"/>
        <v>0.6180339887498949</v>
      </c>
    </row>
    <row r="6" spans="1:8" ht="12.75">
      <c r="A6" s="46" t="s">
        <v>5</v>
      </c>
      <c r="B6" s="46" t="s">
        <v>2</v>
      </c>
      <c r="C6" s="46" t="s">
        <v>3</v>
      </c>
      <c r="D6" s="46" t="s">
        <v>89</v>
      </c>
      <c r="E6" s="46" t="s">
        <v>5</v>
      </c>
      <c r="F6" s="55" t="str">
        <f t="shared" si="0"/>
        <v>0</v>
      </c>
      <c r="G6" s="55" t="str">
        <f t="shared" si="1"/>
        <v>-1</v>
      </c>
      <c r="H6" s="55">
        <f t="shared" si="2"/>
        <v>-0.6180339887498949</v>
      </c>
    </row>
    <row r="7" spans="1:8" ht="12.75">
      <c r="A7" s="46" t="s">
        <v>6</v>
      </c>
      <c r="B7" s="46" t="s">
        <v>3</v>
      </c>
      <c r="C7" s="46" t="s">
        <v>88</v>
      </c>
      <c r="D7" s="46" t="s">
        <v>2</v>
      </c>
      <c r="E7" s="46" t="s">
        <v>6</v>
      </c>
      <c r="F7" s="55" t="str">
        <f t="shared" si="0"/>
        <v>-1</v>
      </c>
      <c r="G7" s="55">
        <f t="shared" si="1"/>
        <v>0.6180339887498949</v>
      </c>
      <c r="H7" s="55" t="str">
        <f t="shared" si="2"/>
        <v>0</v>
      </c>
    </row>
    <row r="8" spans="1:8" ht="12.75">
      <c r="A8" s="46" t="s">
        <v>7</v>
      </c>
      <c r="B8" s="46" t="s">
        <v>3</v>
      </c>
      <c r="C8" s="46" t="s">
        <v>89</v>
      </c>
      <c r="D8" s="46" t="s">
        <v>2</v>
      </c>
      <c r="E8" s="46" t="s">
        <v>7</v>
      </c>
      <c r="F8" s="55" t="str">
        <f t="shared" si="0"/>
        <v>-1</v>
      </c>
      <c r="G8" s="55">
        <f t="shared" si="1"/>
        <v>-0.6180339887498949</v>
      </c>
      <c r="H8" s="55" t="str">
        <f t="shared" si="2"/>
        <v>0</v>
      </c>
    </row>
    <row r="9" spans="1:8" ht="12.75">
      <c r="A9" s="46" t="s">
        <v>8</v>
      </c>
      <c r="B9" s="46" t="s">
        <v>2</v>
      </c>
      <c r="C9" s="46" t="s">
        <v>9</v>
      </c>
      <c r="D9" s="46" t="s">
        <v>88</v>
      </c>
      <c r="E9" s="46" t="s">
        <v>8</v>
      </c>
      <c r="F9" s="55" t="str">
        <f t="shared" si="0"/>
        <v>0</v>
      </c>
      <c r="G9" s="55" t="str">
        <f t="shared" si="1"/>
        <v>1</v>
      </c>
      <c r="H9" s="55">
        <f t="shared" si="2"/>
        <v>0.6180339887498949</v>
      </c>
    </row>
    <row r="10" spans="1:8" ht="12.75">
      <c r="A10" s="46" t="s">
        <v>10</v>
      </c>
      <c r="B10" s="46" t="s">
        <v>2</v>
      </c>
      <c r="C10" s="46" t="s">
        <v>9</v>
      </c>
      <c r="D10" s="46" t="s">
        <v>89</v>
      </c>
      <c r="E10" s="46" t="s">
        <v>10</v>
      </c>
      <c r="F10" s="55" t="str">
        <f t="shared" si="0"/>
        <v>0</v>
      </c>
      <c r="G10" s="55" t="str">
        <f t="shared" si="1"/>
        <v>1</v>
      </c>
      <c r="H10" s="55">
        <f t="shared" si="2"/>
        <v>-0.6180339887498949</v>
      </c>
    </row>
    <row r="11" spans="1:8" ht="12.75">
      <c r="A11" s="46" t="s">
        <v>11</v>
      </c>
      <c r="B11" s="46" t="s">
        <v>9</v>
      </c>
      <c r="C11" s="46" t="s">
        <v>88</v>
      </c>
      <c r="D11" s="46" t="s">
        <v>2</v>
      </c>
      <c r="E11" s="46" t="s">
        <v>11</v>
      </c>
      <c r="F11" s="55" t="str">
        <f t="shared" si="0"/>
        <v>1</v>
      </c>
      <c r="G11" s="55">
        <f t="shared" si="1"/>
        <v>0.6180339887498949</v>
      </c>
      <c r="H11" s="55" t="str">
        <f t="shared" si="2"/>
        <v>0</v>
      </c>
    </row>
    <row r="12" spans="1:8" ht="12.75">
      <c r="A12" s="46" t="s">
        <v>12</v>
      </c>
      <c r="B12" s="46" t="s">
        <v>9</v>
      </c>
      <c r="C12" s="46" t="s">
        <v>89</v>
      </c>
      <c r="D12" s="46" t="s">
        <v>2</v>
      </c>
      <c r="E12" s="46" t="s">
        <v>12</v>
      </c>
      <c r="F12" s="55" t="str">
        <f t="shared" si="0"/>
        <v>1</v>
      </c>
      <c r="G12" s="55">
        <f t="shared" si="1"/>
        <v>-0.6180339887498949</v>
      </c>
      <c r="H12" s="55" t="str">
        <f t="shared" si="2"/>
        <v>0</v>
      </c>
    </row>
    <row r="13" spans="1:8" ht="12.75">
      <c r="A13" s="46" t="s">
        <v>13</v>
      </c>
      <c r="B13" s="46" t="s">
        <v>88</v>
      </c>
      <c r="C13" s="46" t="s">
        <v>2</v>
      </c>
      <c r="D13" s="46" t="s">
        <v>9</v>
      </c>
      <c r="E13" s="46" t="s">
        <v>13</v>
      </c>
      <c r="F13" s="55">
        <f t="shared" si="0"/>
        <v>0.6180339887498949</v>
      </c>
      <c r="G13" s="55" t="str">
        <f t="shared" si="1"/>
        <v>0</v>
      </c>
      <c r="H13" s="55" t="str">
        <f t="shared" si="2"/>
        <v>1</v>
      </c>
    </row>
    <row r="14" spans="1:17" ht="12.75">
      <c r="A14" s="46" t="s">
        <v>14</v>
      </c>
      <c r="B14" s="46" t="s">
        <v>89</v>
      </c>
      <c r="C14" s="46" t="s">
        <v>2</v>
      </c>
      <c r="D14" s="46" t="s">
        <v>9</v>
      </c>
      <c r="E14" s="46" t="s">
        <v>14</v>
      </c>
      <c r="F14" s="55">
        <f t="shared" si="0"/>
        <v>-0.6180339887498949</v>
      </c>
      <c r="G14" s="55" t="str">
        <f t="shared" si="1"/>
        <v>0</v>
      </c>
      <c r="H14" s="55" t="str">
        <f t="shared" si="2"/>
        <v>1</v>
      </c>
      <c r="I14" s="12"/>
      <c r="J14" s="12"/>
      <c r="K14" s="12"/>
      <c r="L14" s="12"/>
      <c r="M14" s="12"/>
      <c r="N14" s="12"/>
      <c r="O14" s="12"/>
      <c r="P14" s="12"/>
      <c r="Q14" s="12"/>
    </row>
    <row r="15" spans="7:30" ht="12.75">
      <c r="G15" s="57" t="s">
        <v>104</v>
      </c>
      <c r="H15" s="57"/>
      <c r="I15" s="58"/>
      <c r="J15" s="58"/>
      <c r="K15" s="58"/>
      <c r="L15" s="58"/>
      <c r="M15" s="58"/>
      <c r="N15" s="58"/>
      <c r="O15" s="58"/>
      <c r="P15" s="58"/>
      <c r="Q15" s="58"/>
      <c r="S15" s="64" t="s">
        <v>94</v>
      </c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</row>
    <row r="16" spans="1:30" ht="12.75">
      <c r="A16" s="48"/>
      <c r="B16" s="61" t="s">
        <v>38</v>
      </c>
      <c r="C16" s="62"/>
      <c r="D16" s="62"/>
      <c r="E16" s="63"/>
      <c r="G16" s="57" t="s">
        <v>35</v>
      </c>
      <c r="H16" s="57"/>
      <c r="I16" s="66"/>
      <c r="J16" s="11"/>
      <c r="K16" s="60" t="s">
        <v>36</v>
      </c>
      <c r="L16" s="57"/>
      <c r="M16" s="66"/>
      <c r="N16" s="11"/>
      <c r="O16" s="60" t="s">
        <v>37</v>
      </c>
      <c r="P16" s="57"/>
      <c r="Q16" s="57"/>
      <c r="S16" s="49" t="s">
        <v>95</v>
      </c>
      <c r="T16" s="49" t="s">
        <v>96</v>
      </c>
      <c r="U16" s="49" t="s">
        <v>97</v>
      </c>
      <c r="V16" s="52" t="s">
        <v>35</v>
      </c>
      <c r="W16" s="49" t="s">
        <v>98</v>
      </c>
      <c r="X16" s="49" t="s">
        <v>99</v>
      </c>
      <c r="Y16" s="49" t="s">
        <v>100</v>
      </c>
      <c r="Z16" s="52" t="s">
        <v>36</v>
      </c>
      <c r="AA16" s="49" t="s">
        <v>101</v>
      </c>
      <c r="AB16" s="49" t="s">
        <v>102</v>
      </c>
      <c r="AC16" s="49" t="s">
        <v>103</v>
      </c>
      <c r="AD16" s="52" t="s">
        <v>37</v>
      </c>
    </row>
    <row r="17" spans="2:30" ht="12.75">
      <c r="B17" s="46" t="s">
        <v>15</v>
      </c>
      <c r="C17" s="46" t="s">
        <v>0</v>
      </c>
      <c r="D17" s="46" t="s">
        <v>10</v>
      </c>
      <c r="E17" s="46" t="s">
        <v>11</v>
      </c>
      <c r="F17" s="47"/>
      <c r="G17" s="4" t="str">
        <f>B3</f>
        <v>t</v>
      </c>
      <c r="H17" s="4" t="str">
        <f>B10</f>
        <v>0</v>
      </c>
      <c r="I17" s="4" t="str">
        <f>B11</f>
        <v>1</v>
      </c>
      <c r="J17" s="9"/>
      <c r="K17" s="5" t="str">
        <f>C3</f>
        <v>0</v>
      </c>
      <c r="L17" s="4" t="str">
        <f>C10</f>
        <v>1</v>
      </c>
      <c r="M17" s="7" t="str">
        <f>C11</f>
        <v>t</v>
      </c>
      <c r="N17" s="9"/>
      <c r="O17" s="5" t="str">
        <f>D3</f>
        <v>-1</v>
      </c>
      <c r="P17" s="4" t="str">
        <f>D10</f>
        <v>-t</v>
      </c>
      <c r="Q17" s="4" t="str">
        <f>D11</f>
        <v>0</v>
      </c>
      <c r="S17" s="4" t="s">
        <v>88</v>
      </c>
      <c r="T17" s="4"/>
      <c r="U17" s="4" t="s">
        <v>9</v>
      </c>
      <c r="V17" s="54" t="s">
        <v>90</v>
      </c>
      <c r="W17" s="4"/>
      <c r="X17" s="4" t="s">
        <v>9</v>
      </c>
      <c r="Y17" s="4" t="s">
        <v>88</v>
      </c>
      <c r="Z17" s="54" t="s">
        <v>90</v>
      </c>
      <c r="AA17" s="4" t="s">
        <v>3</v>
      </c>
      <c r="AB17" s="4" t="s">
        <v>89</v>
      </c>
      <c r="AC17" s="4"/>
      <c r="AD17" s="54" t="s">
        <v>91</v>
      </c>
    </row>
    <row r="18" spans="2:30" ht="12.75">
      <c r="B18" s="46" t="s">
        <v>16</v>
      </c>
      <c r="C18" s="46" t="s">
        <v>0</v>
      </c>
      <c r="D18" s="46" t="s">
        <v>12</v>
      </c>
      <c r="E18" s="46" t="s">
        <v>11</v>
      </c>
      <c r="F18" s="47"/>
      <c r="G18" s="4" t="str">
        <f>B3</f>
        <v>t</v>
      </c>
      <c r="H18" s="4" t="str">
        <f>B12</f>
        <v>1</v>
      </c>
      <c r="I18" s="4" t="str">
        <f>B11</f>
        <v>1</v>
      </c>
      <c r="J18" s="9"/>
      <c r="K18" s="5" t="str">
        <f>C3</f>
        <v>0</v>
      </c>
      <c r="L18" s="4" t="str">
        <f>C12</f>
        <v>-t</v>
      </c>
      <c r="M18" s="7" t="str">
        <f>C11</f>
        <v>t</v>
      </c>
      <c r="N18" s="9"/>
      <c r="O18" s="5" t="str">
        <f>D3</f>
        <v>-1</v>
      </c>
      <c r="P18" s="4" t="str">
        <f>D12</f>
        <v>0</v>
      </c>
      <c r="Q18" s="4" t="str">
        <f>D11</f>
        <v>0</v>
      </c>
      <c r="S18" s="4" t="s">
        <v>88</v>
      </c>
      <c r="T18" s="4" t="s">
        <v>9</v>
      </c>
      <c r="U18" s="4" t="s">
        <v>9</v>
      </c>
      <c r="V18" s="54" t="s">
        <v>92</v>
      </c>
      <c r="W18" s="4"/>
      <c r="X18" s="4" t="s">
        <v>89</v>
      </c>
      <c r="Y18" s="4" t="s">
        <v>88</v>
      </c>
      <c r="Z18" s="54" t="s">
        <v>2</v>
      </c>
      <c r="AA18" s="4" t="s">
        <v>3</v>
      </c>
      <c r="AB18" s="4"/>
      <c r="AC18" s="4"/>
      <c r="AD18" s="54" t="s">
        <v>41</v>
      </c>
    </row>
    <row r="19" spans="2:30" ht="12.75">
      <c r="B19" s="46" t="s">
        <v>17</v>
      </c>
      <c r="C19" s="46" t="s">
        <v>0</v>
      </c>
      <c r="D19" s="46" t="s">
        <v>12</v>
      </c>
      <c r="E19" s="46" t="s">
        <v>5</v>
      </c>
      <c r="F19" s="47"/>
      <c r="G19" s="4" t="str">
        <f>B3</f>
        <v>t</v>
      </c>
      <c r="H19" s="4" t="str">
        <f>B12</f>
        <v>1</v>
      </c>
      <c r="I19" s="4" t="str">
        <f>B6</f>
        <v>0</v>
      </c>
      <c r="J19" s="9"/>
      <c r="K19" s="5" t="str">
        <f>C3</f>
        <v>0</v>
      </c>
      <c r="L19" s="4" t="str">
        <f>C12</f>
        <v>-t</v>
      </c>
      <c r="M19" s="7" t="str">
        <f>C6</f>
        <v>-1</v>
      </c>
      <c r="N19" s="9"/>
      <c r="O19" s="5" t="str">
        <f>D3</f>
        <v>-1</v>
      </c>
      <c r="P19" s="4" t="str">
        <f>D12</f>
        <v>0</v>
      </c>
      <c r="Q19" s="4" t="str">
        <f>D6</f>
        <v>-t</v>
      </c>
      <c r="S19" s="4" t="s">
        <v>88</v>
      </c>
      <c r="T19" s="4" t="s">
        <v>9</v>
      </c>
      <c r="U19" s="4"/>
      <c r="V19" s="54" t="s">
        <v>90</v>
      </c>
      <c r="W19" s="4"/>
      <c r="X19" s="4" t="s">
        <v>89</v>
      </c>
      <c r="Y19" s="4" t="s">
        <v>3</v>
      </c>
      <c r="Z19" s="54" t="s">
        <v>91</v>
      </c>
      <c r="AA19" s="4" t="s">
        <v>3</v>
      </c>
      <c r="AB19" s="4"/>
      <c r="AC19" s="4" t="s">
        <v>89</v>
      </c>
      <c r="AD19" s="54" t="s">
        <v>91</v>
      </c>
    </row>
    <row r="20" spans="2:30" ht="12.75">
      <c r="B20" s="46" t="s">
        <v>18</v>
      </c>
      <c r="C20" s="46" t="s">
        <v>0</v>
      </c>
      <c r="D20" s="46" t="s">
        <v>1</v>
      </c>
      <c r="E20" s="46" t="s">
        <v>10</v>
      </c>
      <c r="F20" s="47"/>
      <c r="G20" s="4" t="str">
        <f>B3</f>
        <v>t</v>
      </c>
      <c r="H20" s="4" t="str">
        <f>B4</f>
        <v>-t</v>
      </c>
      <c r="I20" s="4" t="str">
        <f>B10</f>
        <v>0</v>
      </c>
      <c r="J20" s="9"/>
      <c r="K20" s="5" t="str">
        <f>C3</f>
        <v>0</v>
      </c>
      <c r="L20" s="4" t="str">
        <f>C4</f>
        <v>0</v>
      </c>
      <c r="M20" s="7" t="str">
        <f>C10</f>
        <v>1</v>
      </c>
      <c r="N20" s="9"/>
      <c r="O20" s="5" t="str">
        <f>D3</f>
        <v>-1</v>
      </c>
      <c r="P20" s="4" t="str">
        <f>D4</f>
        <v>-1</v>
      </c>
      <c r="Q20" s="4" t="str">
        <f>D10</f>
        <v>-t</v>
      </c>
      <c r="S20" s="4" t="s">
        <v>88</v>
      </c>
      <c r="T20" s="4" t="s">
        <v>89</v>
      </c>
      <c r="U20" s="4"/>
      <c r="V20" s="54" t="s">
        <v>2</v>
      </c>
      <c r="W20" s="4"/>
      <c r="X20" s="4"/>
      <c r="Y20" s="4" t="s">
        <v>9</v>
      </c>
      <c r="Z20" s="54" t="s">
        <v>40</v>
      </c>
      <c r="AA20" s="4" t="s">
        <v>3</v>
      </c>
      <c r="AB20" s="4" t="s">
        <v>3</v>
      </c>
      <c r="AC20" s="4" t="s">
        <v>89</v>
      </c>
      <c r="AD20" s="54" t="s">
        <v>93</v>
      </c>
    </row>
    <row r="21" spans="2:30" ht="12.75">
      <c r="B21" s="46" t="s">
        <v>19</v>
      </c>
      <c r="C21" s="46" t="s">
        <v>0</v>
      </c>
      <c r="D21" s="46" t="s">
        <v>1</v>
      </c>
      <c r="E21" s="46" t="s">
        <v>5</v>
      </c>
      <c r="F21" s="47"/>
      <c r="G21" s="4" t="str">
        <f>B3</f>
        <v>t</v>
      </c>
      <c r="H21" s="4" t="str">
        <f>B4</f>
        <v>-t</v>
      </c>
      <c r="I21" s="4" t="str">
        <f>B6</f>
        <v>0</v>
      </c>
      <c r="J21" s="9"/>
      <c r="K21" s="5" t="str">
        <f>C3</f>
        <v>0</v>
      </c>
      <c r="L21" s="4" t="str">
        <f>C4</f>
        <v>0</v>
      </c>
      <c r="M21" s="7" t="str">
        <f>C6</f>
        <v>-1</v>
      </c>
      <c r="N21" s="9"/>
      <c r="O21" s="5" t="str">
        <f>D3</f>
        <v>-1</v>
      </c>
      <c r="P21" s="4" t="str">
        <f>D4</f>
        <v>-1</v>
      </c>
      <c r="Q21" s="4" t="str">
        <f>D6</f>
        <v>-t</v>
      </c>
      <c r="S21" s="4" t="s">
        <v>88</v>
      </c>
      <c r="T21" s="4" t="s">
        <v>89</v>
      </c>
      <c r="U21" s="4"/>
      <c r="V21" s="54" t="s">
        <v>2</v>
      </c>
      <c r="W21" s="4"/>
      <c r="X21" s="4"/>
      <c r="Y21" s="4" t="s">
        <v>3</v>
      </c>
      <c r="Z21" s="54" t="s">
        <v>41</v>
      </c>
      <c r="AA21" s="4" t="s">
        <v>3</v>
      </c>
      <c r="AB21" s="4" t="s">
        <v>3</v>
      </c>
      <c r="AC21" s="4" t="s">
        <v>89</v>
      </c>
      <c r="AD21" s="54" t="s">
        <v>93</v>
      </c>
    </row>
    <row r="22" spans="2:30" ht="12.75">
      <c r="B22" s="46" t="s">
        <v>20</v>
      </c>
      <c r="C22" s="46" t="s">
        <v>14</v>
      </c>
      <c r="D22" s="46" t="s">
        <v>8</v>
      </c>
      <c r="E22" s="46" t="s">
        <v>13</v>
      </c>
      <c r="F22" s="47"/>
      <c r="G22" s="4" t="str">
        <f>B14</f>
        <v>-t</v>
      </c>
      <c r="H22" s="4" t="str">
        <f>B9</f>
        <v>0</v>
      </c>
      <c r="I22" s="4" t="str">
        <f>B13</f>
        <v>t</v>
      </c>
      <c r="J22" s="9"/>
      <c r="K22" s="5" t="str">
        <f>C14</f>
        <v>0</v>
      </c>
      <c r="L22" s="4" t="str">
        <f>C9</f>
        <v>1</v>
      </c>
      <c r="M22" s="7" t="str">
        <f>C13</f>
        <v>0</v>
      </c>
      <c r="N22" s="9"/>
      <c r="O22" s="5" t="str">
        <f>D14</f>
        <v>1</v>
      </c>
      <c r="P22" s="4" t="str">
        <f>D9</f>
        <v>t</v>
      </c>
      <c r="Q22" s="4" t="str">
        <f>D13</f>
        <v>1</v>
      </c>
      <c r="S22" s="4" t="s">
        <v>89</v>
      </c>
      <c r="T22" s="4"/>
      <c r="U22" s="4" t="s">
        <v>88</v>
      </c>
      <c r="V22" s="54" t="s">
        <v>2</v>
      </c>
      <c r="W22" s="4"/>
      <c r="X22" s="4" t="s">
        <v>9</v>
      </c>
      <c r="Y22" s="4"/>
      <c r="Z22" s="54" t="s">
        <v>40</v>
      </c>
      <c r="AA22" s="4" t="s">
        <v>9</v>
      </c>
      <c r="AB22" s="4" t="s">
        <v>88</v>
      </c>
      <c r="AC22" s="4" t="s">
        <v>9</v>
      </c>
      <c r="AD22" s="54" t="s">
        <v>92</v>
      </c>
    </row>
    <row r="23" spans="2:30" ht="12.75">
      <c r="B23" s="46" t="s">
        <v>21</v>
      </c>
      <c r="C23" s="46" t="s">
        <v>14</v>
      </c>
      <c r="D23" s="46" t="s">
        <v>8</v>
      </c>
      <c r="E23" s="46" t="s">
        <v>6</v>
      </c>
      <c r="F23" s="47"/>
      <c r="G23" s="4" t="str">
        <f>B14</f>
        <v>-t</v>
      </c>
      <c r="H23" s="4" t="str">
        <f>B9</f>
        <v>0</v>
      </c>
      <c r="I23" s="4" t="str">
        <f>B7</f>
        <v>-1</v>
      </c>
      <c r="J23" s="9"/>
      <c r="K23" s="5" t="str">
        <f>C14</f>
        <v>0</v>
      </c>
      <c r="L23" s="4" t="str">
        <f>C9</f>
        <v>1</v>
      </c>
      <c r="M23" s="7" t="str">
        <f>C7</f>
        <v>t</v>
      </c>
      <c r="N23" s="9"/>
      <c r="O23" s="5" t="str">
        <f>D14</f>
        <v>1</v>
      </c>
      <c r="P23" s="4" t="str">
        <f>D9</f>
        <v>t</v>
      </c>
      <c r="Q23" s="4" t="str">
        <f>D7</f>
        <v>0</v>
      </c>
      <c r="S23" s="4" t="s">
        <v>89</v>
      </c>
      <c r="T23" s="4"/>
      <c r="U23" s="4" t="s">
        <v>3</v>
      </c>
      <c r="V23" s="54" t="s">
        <v>91</v>
      </c>
      <c r="W23" s="4"/>
      <c r="X23" s="4" t="s">
        <v>9</v>
      </c>
      <c r="Y23" s="4" t="s">
        <v>88</v>
      </c>
      <c r="Z23" s="54" t="s">
        <v>90</v>
      </c>
      <c r="AA23" s="4" t="s">
        <v>9</v>
      </c>
      <c r="AB23" s="4" t="s">
        <v>88</v>
      </c>
      <c r="AC23" s="4"/>
      <c r="AD23" s="54" t="s">
        <v>90</v>
      </c>
    </row>
    <row r="24" spans="2:30" ht="12.75">
      <c r="B24" s="46" t="s">
        <v>22</v>
      </c>
      <c r="C24" s="46" t="s">
        <v>14</v>
      </c>
      <c r="D24" s="46" t="s">
        <v>6</v>
      </c>
      <c r="E24" s="46" t="s">
        <v>7</v>
      </c>
      <c r="F24" s="47"/>
      <c r="G24" s="4" t="str">
        <f>B14</f>
        <v>-t</v>
      </c>
      <c r="H24" s="4" t="str">
        <f>B7</f>
        <v>-1</v>
      </c>
      <c r="I24" s="4" t="str">
        <f>B8</f>
        <v>-1</v>
      </c>
      <c r="J24" s="9"/>
      <c r="K24" s="5" t="str">
        <f>C14</f>
        <v>0</v>
      </c>
      <c r="L24" s="4" t="str">
        <f>C7</f>
        <v>t</v>
      </c>
      <c r="M24" s="7" t="str">
        <f>C8</f>
        <v>-t</v>
      </c>
      <c r="N24" s="9"/>
      <c r="O24" s="5" t="str">
        <f>D14</f>
        <v>1</v>
      </c>
      <c r="P24" s="4" t="str">
        <f>D7</f>
        <v>0</v>
      </c>
      <c r="Q24" s="4" t="str">
        <f>D8</f>
        <v>0</v>
      </c>
      <c r="S24" s="4" t="s">
        <v>89</v>
      </c>
      <c r="T24" s="4" t="s">
        <v>3</v>
      </c>
      <c r="U24" s="4" t="s">
        <v>3</v>
      </c>
      <c r="V24" s="54" t="s">
        <v>93</v>
      </c>
      <c r="W24" s="4"/>
      <c r="X24" s="4" t="s">
        <v>88</v>
      </c>
      <c r="Y24" s="4" t="s">
        <v>89</v>
      </c>
      <c r="Z24" s="54" t="s">
        <v>2</v>
      </c>
      <c r="AA24" s="4" t="s">
        <v>9</v>
      </c>
      <c r="AB24" s="4"/>
      <c r="AC24" s="4"/>
      <c r="AD24" s="54" t="s">
        <v>40</v>
      </c>
    </row>
    <row r="25" spans="2:30" ht="12.75">
      <c r="B25" s="46" t="s">
        <v>23</v>
      </c>
      <c r="C25" s="46" t="s">
        <v>14</v>
      </c>
      <c r="D25" s="46" t="s">
        <v>7</v>
      </c>
      <c r="E25" s="46" t="s">
        <v>4</v>
      </c>
      <c r="F25" s="47"/>
      <c r="G25" s="4" t="str">
        <f>B14</f>
        <v>-t</v>
      </c>
      <c r="H25" s="4" t="str">
        <f>B8</f>
        <v>-1</v>
      </c>
      <c r="I25" s="4" t="str">
        <f>B5</f>
        <v>0</v>
      </c>
      <c r="J25" s="9"/>
      <c r="K25" s="5" t="str">
        <f>C14</f>
        <v>0</v>
      </c>
      <c r="L25" s="4" t="str">
        <f>C8</f>
        <v>-t</v>
      </c>
      <c r="M25" s="7" t="str">
        <f>C5</f>
        <v>-1</v>
      </c>
      <c r="N25" s="9"/>
      <c r="O25" s="5" t="str">
        <f>D14</f>
        <v>1</v>
      </c>
      <c r="P25" s="4" t="str">
        <f>D8</f>
        <v>0</v>
      </c>
      <c r="Q25" s="4" t="str">
        <f>D5</f>
        <v>t</v>
      </c>
      <c r="S25" s="4" t="s">
        <v>89</v>
      </c>
      <c r="T25" s="4" t="s">
        <v>3</v>
      </c>
      <c r="U25" s="4"/>
      <c r="V25" s="54" t="s">
        <v>91</v>
      </c>
      <c r="W25" s="4"/>
      <c r="X25" s="4" t="s">
        <v>89</v>
      </c>
      <c r="Y25" s="4" t="s">
        <v>3</v>
      </c>
      <c r="Z25" s="54" t="s">
        <v>91</v>
      </c>
      <c r="AA25" s="4" t="s">
        <v>9</v>
      </c>
      <c r="AB25" s="4"/>
      <c r="AC25" s="4" t="s">
        <v>88</v>
      </c>
      <c r="AD25" s="54" t="s">
        <v>90</v>
      </c>
    </row>
    <row r="26" spans="2:30" ht="12.75">
      <c r="B26" s="46" t="s">
        <v>24</v>
      </c>
      <c r="C26" s="46" t="s">
        <v>14</v>
      </c>
      <c r="D26" s="46" t="s">
        <v>4</v>
      </c>
      <c r="E26" s="46" t="s">
        <v>13</v>
      </c>
      <c r="F26" s="47"/>
      <c r="G26" s="4" t="str">
        <f>B14</f>
        <v>-t</v>
      </c>
      <c r="H26" s="4" t="str">
        <f>B5</f>
        <v>0</v>
      </c>
      <c r="I26" s="4" t="str">
        <f>B13</f>
        <v>t</v>
      </c>
      <c r="J26" s="9"/>
      <c r="K26" s="5" t="str">
        <f>C14</f>
        <v>0</v>
      </c>
      <c r="L26" s="4" t="str">
        <f>C5</f>
        <v>-1</v>
      </c>
      <c r="M26" s="7" t="str">
        <f>C13</f>
        <v>0</v>
      </c>
      <c r="N26" s="9"/>
      <c r="O26" s="5" t="str">
        <f>D14</f>
        <v>1</v>
      </c>
      <c r="P26" s="4" t="str">
        <f>D5</f>
        <v>t</v>
      </c>
      <c r="Q26" s="4" t="str">
        <f>D13</f>
        <v>1</v>
      </c>
      <c r="S26" s="4" t="s">
        <v>89</v>
      </c>
      <c r="T26" s="4"/>
      <c r="U26" s="4" t="s">
        <v>88</v>
      </c>
      <c r="V26" s="54" t="s">
        <v>2</v>
      </c>
      <c r="W26" s="4"/>
      <c r="X26" s="4" t="s">
        <v>3</v>
      </c>
      <c r="Y26" s="4"/>
      <c r="Z26" s="54" t="s">
        <v>41</v>
      </c>
      <c r="AA26" s="4" t="s">
        <v>9</v>
      </c>
      <c r="AB26" s="4" t="s">
        <v>88</v>
      </c>
      <c r="AC26" s="4" t="s">
        <v>9</v>
      </c>
      <c r="AD26" s="54" t="s">
        <v>92</v>
      </c>
    </row>
    <row r="27" spans="2:30" ht="12.75">
      <c r="B27" s="46" t="s">
        <v>25</v>
      </c>
      <c r="C27" s="46" t="s">
        <v>4</v>
      </c>
      <c r="D27" s="46" t="s">
        <v>12</v>
      </c>
      <c r="E27" s="46" t="s">
        <v>13</v>
      </c>
      <c r="F27" s="47"/>
      <c r="G27" s="4" t="str">
        <f>B5</f>
        <v>0</v>
      </c>
      <c r="H27" s="4" t="str">
        <f>B12</f>
        <v>1</v>
      </c>
      <c r="I27" s="4" t="str">
        <f>B13</f>
        <v>t</v>
      </c>
      <c r="J27" s="9"/>
      <c r="K27" s="5" t="str">
        <f>C5</f>
        <v>-1</v>
      </c>
      <c r="L27" s="4" t="str">
        <f>C12</f>
        <v>-t</v>
      </c>
      <c r="M27" s="7" t="str">
        <f>C13</f>
        <v>0</v>
      </c>
      <c r="N27" s="9"/>
      <c r="O27" s="5" t="str">
        <f>D5</f>
        <v>t</v>
      </c>
      <c r="P27" s="4" t="str">
        <f>D12</f>
        <v>0</v>
      </c>
      <c r="Q27" s="4" t="str">
        <f>D13</f>
        <v>1</v>
      </c>
      <c r="S27" s="4"/>
      <c r="T27" s="4" t="s">
        <v>9</v>
      </c>
      <c r="U27" s="4" t="s">
        <v>88</v>
      </c>
      <c r="V27" s="54" t="s">
        <v>90</v>
      </c>
      <c r="W27" s="4" t="s">
        <v>3</v>
      </c>
      <c r="X27" s="4" t="s">
        <v>89</v>
      </c>
      <c r="Y27" s="4"/>
      <c r="Z27" s="54" t="s">
        <v>91</v>
      </c>
      <c r="AA27" s="4" t="s">
        <v>88</v>
      </c>
      <c r="AB27" s="4"/>
      <c r="AC27" s="4" t="s">
        <v>9</v>
      </c>
      <c r="AD27" s="54" t="s">
        <v>90</v>
      </c>
    </row>
    <row r="28" spans="2:30" ht="12.75">
      <c r="B28" s="46" t="s">
        <v>26</v>
      </c>
      <c r="C28" s="46" t="s">
        <v>11</v>
      </c>
      <c r="D28" s="46" t="s">
        <v>12</v>
      </c>
      <c r="E28" s="46" t="s">
        <v>13</v>
      </c>
      <c r="F28" s="47"/>
      <c r="G28" s="4" t="str">
        <f>B11</f>
        <v>1</v>
      </c>
      <c r="H28" s="4" t="str">
        <f>B12</f>
        <v>1</v>
      </c>
      <c r="I28" s="4" t="str">
        <f>B13</f>
        <v>t</v>
      </c>
      <c r="J28" s="9"/>
      <c r="K28" s="5" t="str">
        <f>C11</f>
        <v>t</v>
      </c>
      <c r="L28" s="4" t="str">
        <f>C12</f>
        <v>-t</v>
      </c>
      <c r="M28" s="7" t="str">
        <f>C13</f>
        <v>0</v>
      </c>
      <c r="N28" s="9"/>
      <c r="O28" s="5" t="str">
        <f>D11</f>
        <v>0</v>
      </c>
      <c r="P28" s="4" t="str">
        <f>D12</f>
        <v>0</v>
      </c>
      <c r="Q28" s="4" t="str">
        <f>D13</f>
        <v>1</v>
      </c>
      <c r="S28" s="4" t="s">
        <v>9</v>
      </c>
      <c r="T28" s="4" t="s">
        <v>9</v>
      </c>
      <c r="U28" s="4" t="s">
        <v>88</v>
      </c>
      <c r="V28" s="54" t="s">
        <v>92</v>
      </c>
      <c r="W28" s="4" t="s">
        <v>88</v>
      </c>
      <c r="X28" s="4" t="s">
        <v>89</v>
      </c>
      <c r="Y28" s="4"/>
      <c r="Z28" s="54" t="s">
        <v>2</v>
      </c>
      <c r="AA28" s="4"/>
      <c r="AB28" s="4"/>
      <c r="AC28" s="4" t="s">
        <v>9</v>
      </c>
      <c r="AD28" s="54" t="s">
        <v>40</v>
      </c>
    </row>
    <row r="29" spans="2:30" ht="12.75">
      <c r="B29" s="46" t="s">
        <v>27</v>
      </c>
      <c r="C29" s="46" t="s">
        <v>8</v>
      </c>
      <c r="D29" s="46" t="s">
        <v>11</v>
      </c>
      <c r="E29" s="46" t="s">
        <v>13</v>
      </c>
      <c r="F29" s="47"/>
      <c r="G29" s="4" t="str">
        <f>B9</f>
        <v>0</v>
      </c>
      <c r="H29" s="4" t="str">
        <f>B11</f>
        <v>1</v>
      </c>
      <c r="I29" s="4" t="str">
        <f>B13</f>
        <v>t</v>
      </c>
      <c r="J29" s="9"/>
      <c r="K29" s="5" t="str">
        <f>C9</f>
        <v>1</v>
      </c>
      <c r="L29" s="4" t="str">
        <f>C11</f>
        <v>t</v>
      </c>
      <c r="M29" s="7" t="str">
        <f>C13</f>
        <v>0</v>
      </c>
      <c r="N29" s="9"/>
      <c r="O29" s="5" t="str">
        <f>D9</f>
        <v>t</v>
      </c>
      <c r="P29" s="4" t="str">
        <f>D11</f>
        <v>0</v>
      </c>
      <c r="Q29" s="4" t="str">
        <f>D13</f>
        <v>1</v>
      </c>
      <c r="S29" s="4"/>
      <c r="T29" s="4" t="s">
        <v>9</v>
      </c>
      <c r="U29" s="4" t="s">
        <v>88</v>
      </c>
      <c r="V29" s="54" t="s">
        <v>90</v>
      </c>
      <c r="W29" s="4" t="s">
        <v>9</v>
      </c>
      <c r="X29" s="4" t="s">
        <v>88</v>
      </c>
      <c r="Y29" s="4"/>
      <c r="Z29" s="54" t="s">
        <v>90</v>
      </c>
      <c r="AA29" s="4" t="s">
        <v>88</v>
      </c>
      <c r="AB29" s="4"/>
      <c r="AC29" s="4" t="s">
        <v>9</v>
      </c>
      <c r="AD29" s="54" t="s">
        <v>90</v>
      </c>
    </row>
    <row r="30" spans="2:30" ht="12.75">
      <c r="B30" s="46" t="s">
        <v>28</v>
      </c>
      <c r="C30" s="46" t="s">
        <v>8</v>
      </c>
      <c r="D30" s="46" t="s">
        <v>10</v>
      </c>
      <c r="E30" s="46" t="s">
        <v>11</v>
      </c>
      <c r="F30" s="47"/>
      <c r="G30" s="4" t="str">
        <f>B9</f>
        <v>0</v>
      </c>
      <c r="H30" s="4" t="str">
        <f>B10</f>
        <v>0</v>
      </c>
      <c r="I30" s="4" t="str">
        <f>B11</f>
        <v>1</v>
      </c>
      <c r="J30" s="9"/>
      <c r="K30" s="5" t="str">
        <f>C9</f>
        <v>1</v>
      </c>
      <c r="L30" s="4" t="str">
        <f>C10</f>
        <v>1</v>
      </c>
      <c r="M30" s="7" t="str">
        <f>C11</f>
        <v>t</v>
      </c>
      <c r="N30" s="9"/>
      <c r="O30" s="5" t="str">
        <f>D9</f>
        <v>t</v>
      </c>
      <c r="P30" s="4" t="str">
        <f>D10</f>
        <v>-t</v>
      </c>
      <c r="Q30" s="4" t="str">
        <f>D11</f>
        <v>0</v>
      </c>
      <c r="S30" s="4"/>
      <c r="T30" s="4"/>
      <c r="U30" s="4" t="s">
        <v>9</v>
      </c>
      <c r="V30" s="54" t="s">
        <v>40</v>
      </c>
      <c r="W30" s="4" t="s">
        <v>9</v>
      </c>
      <c r="X30" s="4" t="s">
        <v>9</v>
      </c>
      <c r="Y30" s="4" t="s">
        <v>88</v>
      </c>
      <c r="Z30" s="54" t="s">
        <v>92</v>
      </c>
      <c r="AA30" s="4" t="s">
        <v>88</v>
      </c>
      <c r="AB30" s="4" t="s">
        <v>89</v>
      </c>
      <c r="AC30" s="4"/>
      <c r="AD30" s="54" t="s">
        <v>2</v>
      </c>
    </row>
    <row r="31" spans="2:30" ht="12.75">
      <c r="B31" s="46" t="s">
        <v>29</v>
      </c>
      <c r="C31" s="46" t="s">
        <v>6</v>
      </c>
      <c r="D31" s="46" t="s">
        <v>10</v>
      </c>
      <c r="E31" s="46" t="s">
        <v>8</v>
      </c>
      <c r="F31" s="47"/>
      <c r="G31" s="4" t="str">
        <f>B7</f>
        <v>-1</v>
      </c>
      <c r="H31" s="4" t="str">
        <f>B10</f>
        <v>0</v>
      </c>
      <c r="I31" s="4" t="str">
        <f>B9</f>
        <v>0</v>
      </c>
      <c r="J31" s="9"/>
      <c r="K31" s="5" t="str">
        <f>C7</f>
        <v>t</v>
      </c>
      <c r="L31" s="4" t="str">
        <f>C10</f>
        <v>1</v>
      </c>
      <c r="M31" s="7" t="str">
        <f>C9</f>
        <v>1</v>
      </c>
      <c r="N31" s="9"/>
      <c r="O31" s="5" t="str">
        <f>D7</f>
        <v>0</v>
      </c>
      <c r="P31" s="4" t="str">
        <f>D10</f>
        <v>-t</v>
      </c>
      <c r="Q31" s="4" t="str">
        <f>D9</f>
        <v>t</v>
      </c>
      <c r="S31" s="4" t="s">
        <v>3</v>
      </c>
      <c r="T31" s="4"/>
      <c r="U31" s="4"/>
      <c r="V31" s="54" t="s">
        <v>41</v>
      </c>
      <c r="W31" s="4" t="s">
        <v>88</v>
      </c>
      <c r="X31" s="4" t="s">
        <v>9</v>
      </c>
      <c r="Y31" s="4" t="s">
        <v>9</v>
      </c>
      <c r="Z31" s="54" t="s">
        <v>92</v>
      </c>
      <c r="AA31" s="4"/>
      <c r="AB31" s="4" t="s">
        <v>89</v>
      </c>
      <c r="AC31" s="4" t="s">
        <v>88</v>
      </c>
      <c r="AD31" s="54" t="s">
        <v>2</v>
      </c>
    </row>
    <row r="32" spans="2:30" ht="12.75">
      <c r="B32" s="46" t="s">
        <v>30</v>
      </c>
      <c r="C32" s="46" t="s">
        <v>6</v>
      </c>
      <c r="D32" s="46" t="s">
        <v>1</v>
      </c>
      <c r="E32" s="46" t="s">
        <v>7</v>
      </c>
      <c r="F32" s="47"/>
      <c r="G32" s="4" t="str">
        <f>B7</f>
        <v>-1</v>
      </c>
      <c r="H32" s="4" t="str">
        <f>B4</f>
        <v>-t</v>
      </c>
      <c r="I32" s="4" t="str">
        <f>B8</f>
        <v>-1</v>
      </c>
      <c r="J32" s="9"/>
      <c r="K32" s="5" t="str">
        <f>C7</f>
        <v>t</v>
      </c>
      <c r="L32" s="4" t="str">
        <f>C4</f>
        <v>0</v>
      </c>
      <c r="M32" s="7" t="str">
        <f>C8</f>
        <v>-t</v>
      </c>
      <c r="N32" s="9"/>
      <c r="O32" s="5" t="str">
        <f>D7</f>
        <v>0</v>
      </c>
      <c r="P32" s="4" t="str">
        <f>D4</f>
        <v>-1</v>
      </c>
      <c r="Q32" s="4" t="str">
        <f>D8</f>
        <v>0</v>
      </c>
      <c r="S32" s="4" t="s">
        <v>3</v>
      </c>
      <c r="T32" s="4" t="s">
        <v>89</v>
      </c>
      <c r="U32" s="4" t="s">
        <v>3</v>
      </c>
      <c r="V32" s="54" t="s">
        <v>93</v>
      </c>
      <c r="W32" s="4" t="s">
        <v>88</v>
      </c>
      <c r="X32" s="4"/>
      <c r="Y32" s="4" t="s">
        <v>89</v>
      </c>
      <c r="Z32" s="54" t="s">
        <v>2</v>
      </c>
      <c r="AA32" s="4"/>
      <c r="AB32" s="4" t="s">
        <v>3</v>
      </c>
      <c r="AC32" s="4"/>
      <c r="AD32" s="54" t="s">
        <v>41</v>
      </c>
    </row>
    <row r="33" spans="2:30" ht="12.75">
      <c r="B33" s="46" t="s">
        <v>31</v>
      </c>
      <c r="C33" s="46" t="s">
        <v>1</v>
      </c>
      <c r="D33" s="46" t="s">
        <v>7</v>
      </c>
      <c r="E33" s="46" t="s">
        <v>5</v>
      </c>
      <c r="F33" s="47"/>
      <c r="G33" s="4" t="str">
        <f>B4</f>
        <v>-t</v>
      </c>
      <c r="H33" s="4" t="str">
        <f>B8</f>
        <v>-1</v>
      </c>
      <c r="I33" s="4" t="str">
        <f>B6</f>
        <v>0</v>
      </c>
      <c r="J33" s="9"/>
      <c r="K33" s="5" t="str">
        <f>C4</f>
        <v>0</v>
      </c>
      <c r="L33" s="4" t="str">
        <f>C8</f>
        <v>-t</v>
      </c>
      <c r="M33" s="7" t="str">
        <f>C6</f>
        <v>-1</v>
      </c>
      <c r="N33" s="9"/>
      <c r="O33" s="5" t="str">
        <f>D4</f>
        <v>-1</v>
      </c>
      <c r="P33" s="4" t="str">
        <f>D8</f>
        <v>0</v>
      </c>
      <c r="Q33" s="4" t="str">
        <f>D6</f>
        <v>-t</v>
      </c>
      <c r="S33" s="4" t="s">
        <v>89</v>
      </c>
      <c r="T33" s="4" t="s">
        <v>3</v>
      </c>
      <c r="U33" s="4"/>
      <c r="V33" s="54" t="s">
        <v>91</v>
      </c>
      <c r="W33" s="4"/>
      <c r="X33" s="4" t="s">
        <v>89</v>
      </c>
      <c r="Y33" s="4" t="s">
        <v>3</v>
      </c>
      <c r="Z33" s="54" t="s">
        <v>91</v>
      </c>
      <c r="AA33" s="4" t="s">
        <v>3</v>
      </c>
      <c r="AB33" s="4"/>
      <c r="AC33" s="4" t="s">
        <v>89</v>
      </c>
      <c r="AD33" s="54" t="s">
        <v>91</v>
      </c>
    </row>
    <row r="34" spans="2:30" ht="12.75">
      <c r="B34" s="46" t="s">
        <v>32</v>
      </c>
      <c r="C34" s="46" t="s">
        <v>1</v>
      </c>
      <c r="D34" s="46" t="s">
        <v>6</v>
      </c>
      <c r="E34" s="46" t="s">
        <v>10</v>
      </c>
      <c r="F34" s="47"/>
      <c r="G34" s="4" t="str">
        <f>B4</f>
        <v>-t</v>
      </c>
      <c r="H34" s="4" t="str">
        <f>B7</f>
        <v>-1</v>
      </c>
      <c r="I34" s="4" t="str">
        <f>B10</f>
        <v>0</v>
      </c>
      <c r="J34" s="9"/>
      <c r="K34" s="5" t="str">
        <f>C4</f>
        <v>0</v>
      </c>
      <c r="L34" s="4" t="str">
        <f>C7</f>
        <v>t</v>
      </c>
      <c r="M34" s="7" t="str">
        <f>C10</f>
        <v>1</v>
      </c>
      <c r="N34" s="9"/>
      <c r="O34" s="5" t="str">
        <f>D4</f>
        <v>-1</v>
      </c>
      <c r="P34" s="4" t="str">
        <f>D7</f>
        <v>0</v>
      </c>
      <c r="Q34" s="4" t="str">
        <f>D10</f>
        <v>-t</v>
      </c>
      <c r="S34" s="4" t="s">
        <v>89</v>
      </c>
      <c r="T34" s="4" t="s">
        <v>3</v>
      </c>
      <c r="U34" s="4"/>
      <c r="V34" s="54" t="s">
        <v>91</v>
      </c>
      <c r="W34" s="4"/>
      <c r="X34" s="4" t="s">
        <v>88</v>
      </c>
      <c r="Y34" s="4" t="s">
        <v>9</v>
      </c>
      <c r="Z34" s="54" t="s">
        <v>90</v>
      </c>
      <c r="AA34" s="4" t="s">
        <v>3</v>
      </c>
      <c r="AB34" s="4"/>
      <c r="AC34" s="4" t="s">
        <v>89</v>
      </c>
      <c r="AD34" s="54" t="s">
        <v>91</v>
      </c>
    </row>
    <row r="35" spans="2:30" ht="12.75">
      <c r="B35" s="46" t="s">
        <v>33</v>
      </c>
      <c r="C35" s="46" t="s">
        <v>4</v>
      </c>
      <c r="D35" s="46" t="s">
        <v>5</v>
      </c>
      <c r="E35" s="46" t="s">
        <v>12</v>
      </c>
      <c r="F35" s="47"/>
      <c r="G35" s="4" t="str">
        <f>B5</f>
        <v>0</v>
      </c>
      <c r="H35" s="4" t="str">
        <f>B6</f>
        <v>0</v>
      </c>
      <c r="I35" s="4" t="str">
        <f>B12</f>
        <v>1</v>
      </c>
      <c r="J35" s="9"/>
      <c r="K35" s="5" t="str">
        <f>C5</f>
        <v>-1</v>
      </c>
      <c r="L35" s="4" t="str">
        <f>C6</f>
        <v>-1</v>
      </c>
      <c r="M35" s="7" t="str">
        <f>C12</f>
        <v>-t</v>
      </c>
      <c r="N35" s="9"/>
      <c r="O35" s="5" t="str">
        <f>D5</f>
        <v>t</v>
      </c>
      <c r="P35" s="4" t="str">
        <f>D6</f>
        <v>-t</v>
      </c>
      <c r="Q35" s="4" t="str">
        <f>D12</f>
        <v>0</v>
      </c>
      <c r="S35" s="4"/>
      <c r="T35" s="4"/>
      <c r="U35" s="4" t="s">
        <v>9</v>
      </c>
      <c r="V35" s="54" t="s">
        <v>40</v>
      </c>
      <c r="W35" s="4" t="s">
        <v>3</v>
      </c>
      <c r="X35" s="4" t="s">
        <v>3</v>
      </c>
      <c r="Y35" s="4" t="s">
        <v>89</v>
      </c>
      <c r="Z35" s="54" t="s">
        <v>93</v>
      </c>
      <c r="AA35" s="4" t="s">
        <v>88</v>
      </c>
      <c r="AB35" s="4" t="s">
        <v>89</v>
      </c>
      <c r="AC35" s="4"/>
      <c r="AD35" s="54" t="s">
        <v>2</v>
      </c>
    </row>
    <row r="36" spans="2:30" ht="12.75">
      <c r="B36" s="46" t="s">
        <v>34</v>
      </c>
      <c r="C36" s="46" t="s">
        <v>4</v>
      </c>
      <c r="D36" s="46" t="s">
        <v>5</v>
      </c>
      <c r="E36" s="46" t="s">
        <v>7</v>
      </c>
      <c r="F36" s="47"/>
      <c r="G36" s="4" t="str">
        <f>B5</f>
        <v>0</v>
      </c>
      <c r="H36" s="4" t="str">
        <f>B6</f>
        <v>0</v>
      </c>
      <c r="I36" s="4" t="str">
        <f>B8</f>
        <v>-1</v>
      </c>
      <c r="J36" s="9"/>
      <c r="K36" s="5" t="str">
        <f>C5</f>
        <v>-1</v>
      </c>
      <c r="L36" s="4" t="str">
        <f>C6</f>
        <v>-1</v>
      </c>
      <c r="M36" s="7" t="str">
        <f>C8</f>
        <v>-t</v>
      </c>
      <c r="N36" s="9"/>
      <c r="O36" s="5" t="str">
        <f>D5</f>
        <v>t</v>
      </c>
      <c r="P36" s="4" t="str">
        <f>D6</f>
        <v>-t</v>
      </c>
      <c r="Q36" s="4" t="str">
        <f>D8</f>
        <v>0</v>
      </c>
      <c r="S36" s="4"/>
      <c r="T36" s="4"/>
      <c r="U36" s="4" t="s">
        <v>3</v>
      </c>
      <c r="V36" s="54" t="s">
        <v>41</v>
      </c>
      <c r="W36" s="4" t="s">
        <v>3</v>
      </c>
      <c r="X36" s="4" t="s">
        <v>3</v>
      </c>
      <c r="Y36" s="4" t="s">
        <v>89</v>
      </c>
      <c r="Z36" s="54" t="s">
        <v>93</v>
      </c>
      <c r="AA36" s="4" t="s">
        <v>88</v>
      </c>
      <c r="AB36" s="4" t="s">
        <v>89</v>
      </c>
      <c r="AC36" s="4"/>
      <c r="AD36" s="54" t="s">
        <v>2</v>
      </c>
    </row>
    <row r="38" spans="1:29" ht="12.75">
      <c r="A38" s="58" t="s">
        <v>42</v>
      </c>
      <c r="B38" s="58"/>
      <c r="C38" s="58"/>
      <c r="D38" s="58"/>
      <c r="S38" s="56" t="s">
        <v>72</v>
      </c>
      <c r="T38" s="56"/>
      <c r="U38" s="56"/>
      <c r="V38" s="56"/>
      <c r="W38" s="56"/>
      <c r="X38" s="56"/>
      <c r="Y38" s="56"/>
      <c r="Z38" s="56"/>
      <c r="AA38" s="8"/>
      <c r="AB38" s="1"/>
      <c r="AC38" s="1"/>
    </row>
    <row r="39" spans="1:29" ht="12.75">
      <c r="A39" s="2"/>
      <c r="B39" s="45" t="s">
        <v>35</v>
      </c>
      <c r="C39" s="45" t="s">
        <v>36</v>
      </c>
      <c r="D39" s="45" t="s">
        <v>37</v>
      </c>
      <c r="S39" s="13" t="s">
        <v>63</v>
      </c>
      <c r="T39" s="1" t="s">
        <v>64</v>
      </c>
      <c r="U39" s="1"/>
      <c r="V39" s="1" t="s">
        <v>65</v>
      </c>
      <c r="W39" s="1" t="s">
        <v>66</v>
      </c>
      <c r="X39" s="1"/>
      <c r="Y39" s="8" t="s">
        <v>68</v>
      </c>
      <c r="Z39" s="1" t="s">
        <v>67</v>
      </c>
      <c r="AA39" s="8"/>
      <c r="AB39" s="1"/>
      <c r="AC39" s="1"/>
    </row>
    <row r="40" spans="1:29" ht="12.75">
      <c r="A40" s="3" t="s">
        <v>43</v>
      </c>
      <c r="B40" s="50" t="s">
        <v>90</v>
      </c>
      <c r="C40" s="50" t="s">
        <v>90</v>
      </c>
      <c r="D40" s="50" t="s">
        <v>91</v>
      </c>
      <c r="E40" s="39"/>
      <c r="S40" s="1" t="s">
        <v>43</v>
      </c>
      <c r="T40" s="1" t="s">
        <v>45</v>
      </c>
      <c r="U40" s="1"/>
      <c r="V40" s="18" t="s">
        <v>43</v>
      </c>
      <c r="W40" s="8" t="s">
        <v>55</v>
      </c>
      <c r="X40" s="1"/>
      <c r="Y40" s="18" t="s">
        <v>43</v>
      </c>
      <c r="Z40" s="1" t="s">
        <v>60</v>
      </c>
      <c r="AA40" s="19" t="s">
        <v>70</v>
      </c>
      <c r="AB40" s="19">
        <v>0</v>
      </c>
      <c r="AC40" s="19">
        <f>AA40+AB40</f>
        <v>3</v>
      </c>
    </row>
    <row r="41" spans="1:29" ht="12.75">
      <c r="A41" s="3" t="s">
        <v>44</v>
      </c>
      <c r="B41" s="50" t="s">
        <v>92</v>
      </c>
      <c r="C41" s="50" t="s">
        <v>2</v>
      </c>
      <c r="D41" s="50" t="s">
        <v>41</v>
      </c>
      <c r="E41" s="14"/>
      <c r="S41" s="1" t="s">
        <v>44</v>
      </c>
      <c r="T41" s="1" t="s">
        <v>54</v>
      </c>
      <c r="U41" s="1"/>
      <c r="V41" s="18" t="s">
        <v>44</v>
      </c>
      <c r="W41" s="8" t="s">
        <v>58</v>
      </c>
      <c r="X41" s="1"/>
      <c r="Y41" s="18" t="s">
        <v>44</v>
      </c>
      <c r="Z41" s="1"/>
      <c r="AA41" s="19" t="s">
        <v>71</v>
      </c>
      <c r="AB41" s="19">
        <v>0</v>
      </c>
      <c r="AC41" s="19">
        <f aca="true" t="shared" si="3" ref="AC41:AC59">AA41+AB41</f>
        <v>2</v>
      </c>
    </row>
    <row r="42" spans="1:29" ht="12.75">
      <c r="A42" s="3" t="s">
        <v>45</v>
      </c>
      <c r="B42" s="50" t="s">
        <v>90</v>
      </c>
      <c r="C42" s="50" t="s">
        <v>91</v>
      </c>
      <c r="D42" s="50" t="s">
        <v>91</v>
      </c>
      <c r="E42" s="39"/>
      <c r="S42" s="1" t="s">
        <v>45</v>
      </c>
      <c r="T42" s="1" t="s">
        <v>53</v>
      </c>
      <c r="U42" s="1"/>
      <c r="V42" s="18" t="s">
        <v>45</v>
      </c>
      <c r="W42" s="8" t="s">
        <v>59</v>
      </c>
      <c r="X42" s="1"/>
      <c r="Y42" s="18" t="s">
        <v>45</v>
      </c>
      <c r="Z42" s="1"/>
      <c r="AA42" s="19" t="s">
        <v>71</v>
      </c>
      <c r="AB42" s="19">
        <v>1</v>
      </c>
      <c r="AC42" s="19">
        <f t="shared" si="3"/>
        <v>3</v>
      </c>
    </row>
    <row r="43" spans="1:29" ht="12.75">
      <c r="A43" s="3" t="s">
        <v>46</v>
      </c>
      <c r="B43" s="50" t="s">
        <v>2</v>
      </c>
      <c r="C43" s="50" t="s">
        <v>40</v>
      </c>
      <c r="D43" s="50" t="s">
        <v>93</v>
      </c>
      <c r="E43" s="14"/>
      <c r="S43" s="1" t="s">
        <v>46</v>
      </c>
      <c r="T43" s="1" t="s">
        <v>47</v>
      </c>
      <c r="U43" s="1"/>
      <c r="V43" s="18" t="s">
        <v>46</v>
      </c>
      <c r="W43" s="8" t="s">
        <v>48</v>
      </c>
      <c r="X43" s="1"/>
      <c r="Y43" s="18" t="s">
        <v>46</v>
      </c>
      <c r="Z43" s="1"/>
      <c r="AA43" s="19" t="s">
        <v>71</v>
      </c>
      <c r="AB43" s="19">
        <v>0</v>
      </c>
      <c r="AC43" s="19">
        <f t="shared" si="3"/>
        <v>2</v>
      </c>
    </row>
    <row r="44" spans="1:29" ht="12.75">
      <c r="A44" s="3" t="s">
        <v>47</v>
      </c>
      <c r="B44" s="50" t="s">
        <v>2</v>
      </c>
      <c r="C44" s="50" t="s">
        <v>41</v>
      </c>
      <c r="D44" s="50" t="s">
        <v>93</v>
      </c>
      <c r="E44" s="14"/>
      <c r="S44" s="1" t="s">
        <v>47</v>
      </c>
      <c r="T44" s="1" t="s">
        <v>52</v>
      </c>
      <c r="U44" s="1"/>
      <c r="V44" s="18" t="s">
        <v>47</v>
      </c>
      <c r="W44" s="8"/>
      <c r="X44" s="1"/>
      <c r="Y44" s="18" t="s">
        <v>47</v>
      </c>
      <c r="Z44" s="1"/>
      <c r="AA44" s="19" t="s">
        <v>9</v>
      </c>
      <c r="AB44" s="19">
        <v>1</v>
      </c>
      <c r="AC44" s="19">
        <f t="shared" si="3"/>
        <v>2</v>
      </c>
    </row>
    <row r="45" spans="1:29" ht="12.75">
      <c r="A45" s="3" t="s">
        <v>48</v>
      </c>
      <c r="B45" s="50" t="s">
        <v>2</v>
      </c>
      <c r="C45" s="50" t="s">
        <v>40</v>
      </c>
      <c r="D45" s="50" t="s">
        <v>92</v>
      </c>
      <c r="E45" s="14"/>
      <c r="S45" s="1" t="s">
        <v>48</v>
      </c>
      <c r="T45" s="1" t="s">
        <v>52</v>
      </c>
      <c r="U45" s="1"/>
      <c r="V45" s="18" t="s">
        <v>48</v>
      </c>
      <c r="W45" s="8"/>
      <c r="X45" s="1"/>
      <c r="Y45" s="18" t="s">
        <v>48</v>
      </c>
      <c r="Z45" s="1"/>
      <c r="AA45" s="19" t="s">
        <v>9</v>
      </c>
      <c r="AB45" s="19">
        <v>1</v>
      </c>
      <c r="AC45" s="19">
        <f t="shared" si="3"/>
        <v>2</v>
      </c>
    </row>
    <row r="46" spans="1:29" ht="12.75">
      <c r="A46" s="3" t="s">
        <v>49</v>
      </c>
      <c r="B46" s="50" t="s">
        <v>91</v>
      </c>
      <c r="C46" s="50" t="s">
        <v>90</v>
      </c>
      <c r="D46" s="50" t="s">
        <v>90</v>
      </c>
      <c r="E46" s="39"/>
      <c r="S46" s="1" t="s">
        <v>49</v>
      </c>
      <c r="T46" s="1" t="s">
        <v>51</v>
      </c>
      <c r="U46" s="1"/>
      <c r="V46" s="18" t="s">
        <v>49</v>
      </c>
      <c r="W46" s="8" t="s">
        <v>55</v>
      </c>
      <c r="X46" s="1"/>
      <c r="Y46" s="18" t="s">
        <v>49</v>
      </c>
      <c r="Z46" s="1" t="s">
        <v>60</v>
      </c>
      <c r="AA46" s="19" t="s">
        <v>70</v>
      </c>
      <c r="AB46" s="19">
        <v>0</v>
      </c>
      <c r="AC46" s="19">
        <f t="shared" si="3"/>
        <v>3</v>
      </c>
    </row>
    <row r="47" spans="1:29" ht="12.75">
      <c r="A47" s="3" t="s">
        <v>50</v>
      </c>
      <c r="B47" s="50" t="s">
        <v>93</v>
      </c>
      <c r="C47" s="50" t="s">
        <v>2</v>
      </c>
      <c r="D47" s="50" t="s">
        <v>40</v>
      </c>
      <c r="E47" s="14"/>
      <c r="S47" s="1" t="s">
        <v>50</v>
      </c>
      <c r="T47" s="1" t="s">
        <v>54</v>
      </c>
      <c r="U47" s="1"/>
      <c r="V47" s="18" t="s">
        <v>50</v>
      </c>
      <c r="W47" s="8" t="s">
        <v>58</v>
      </c>
      <c r="X47" s="1"/>
      <c r="Y47" s="18" t="s">
        <v>50</v>
      </c>
      <c r="Z47" s="1"/>
      <c r="AA47" s="19" t="s">
        <v>71</v>
      </c>
      <c r="AB47" s="19">
        <v>0</v>
      </c>
      <c r="AC47" s="19">
        <f t="shared" si="3"/>
        <v>2</v>
      </c>
    </row>
    <row r="48" spans="1:29" ht="12.75">
      <c r="A48" s="3" t="s">
        <v>51</v>
      </c>
      <c r="B48" s="50" t="s">
        <v>91</v>
      </c>
      <c r="C48" s="50" t="s">
        <v>91</v>
      </c>
      <c r="D48" s="50" t="s">
        <v>90</v>
      </c>
      <c r="E48" s="39"/>
      <c r="S48" s="1" t="s">
        <v>51</v>
      </c>
      <c r="T48" s="1" t="s">
        <v>53</v>
      </c>
      <c r="U48" s="1"/>
      <c r="V48" s="18" t="s">
        <v>51</v>
      </c>
      <c r="W48" s="8" t="s">
        <v>59</v>
      </c>
      <c r="X48" s="1"/>
      <c r="Y48" s="18" t="s">
        <v>51</v>
      </c>
      <c r="Z48" s="1"/>
      <c r="AA48" s="19" t="s">
        <v>71</v>
      </c>
      <c r="AB48" s="19">
        <v>1</v>
      </c>
      <c r="AC48" s="19">
        <f t="shared" si="3"/>
        <v>3</v>
      </c>
    </row>
    <row r="49" spans="1:29" ht="12.75">
      <c r="A49" s="3" t="s">
        <v>52</v>
      </c>
      <c r="B49" s="50" t="s">
        <v>2</v>
      </c>
      <c r="C49" s="50" t="s">
        <v>41</v>
      </c>
      <c r="D49" s="50" t="s">
        <v>92</v>
      </c>
      <c r="E49" s="14"/>
      <c r="S49" s="1" t="s">
        <v>52</v>
      </c>
      <c r="T49" s="1"/>
      <c r="U49" s="1"/>
      <c r="V49" s="18" t="s">
        <v>52</v>
      </c>
      <c r="W49" s="8"/>
      <c r="X49" s="1"/>
      <c r="Y49" s="18" t="s">
        <v>52</v>
      </c>
      <c r="Z49" s="1"/>
      <c r="AA49" s="19" t="s">
        <v>2</v>
      </c>
      <c r="AB49" s="19">
        <v>2</v>
      </c>
      <c r="AC49" s="19">
        <f t="shared" si="3"/>
        <v>2</v>
      </c>
    </row>
    <row r="50" spans="1:29" ht="12.75">
      <c r="A50" s="3" t="s">
        <v>53</v>
      </c>
      <c r="B50" s="50" t="s">
        <v>90</v>
      </c>
      <c r="C50" s="50" t="s">
        <v>91</v>
      </c>
      <c r="D50" s="50" t="s">
        <v>90</v>
      </c>
      <c r="E50" s="39"/>
      <c r="S50" s="1" t="s">
        <v>53</v>
      </c>
      <c r="T50" s="1" t="s">
        <v>55</v>
      </c>
      <c r="U50" s="1"/>
      <c r="V50" s="18" t="s">
        <v>53</v>
      </c>
      <c r="W50" s="8"/>
      <c r="X50" s="1"/>
      <c r="Y50" s="18" t="s">
        <v>53</v>
      </c>
      <c r="Z50" s="1"/>
      <c r="AA50" s="19" t="s">
        <v>9</v>
      </c>
      <c r="AB50" s="19">
        <v>2</v>
      </c>
      <c r="AC50" s="19">
        <f t="shared" si="3"/>
        <v>3</v>
      </c>
    </row>
    <row r="51" spans="1:29" ht="12.75">
      <c r="A51" s="3" t="s">
        <v>54</v>
      </c>
      <c r="B51" s="50" t="s">
        <v>92</v>
      </c>
      <c r="C51" s="50" t="s">
        <v>2</v>
      </c>
      <c r="D51" s="50" t="s">
        <v>40</v>
      </c>
      <c r="E51" s="14"/>
      <c r="S51" s="1" t="s">
        <v>54</v>
      </c>
      <c r="T51" s="1"/>
      <c r="U51" s="1"/>
      <c r="V51" s="18" t="s">
        <v>54</v>
      </c>
      <c r="W51" s="8"/>
      <c r="X51" s="1"/>
      <c r="Y51" s="18" t="s">
        <v>54</v>
      </c>
      <c r="Z51" s="1"/>
      <c r="AA51" s="19" t="s">
        <v>2</v>
      </c>
      <c r="AB51" s="19">
        <v>2</v>
      </c>
      <c r="AC51" s="19">
        <f t="shared" si="3"/>
        <v>2</v>
      </c>
    </row>
    <row r="52" spans="1:29" ht="12.75">
      <c r="A52" s="3" t="s">
        <v>55</v>
      </c>
      <c r="B52" s="50" t="s">
        <v>90</v>
      </c>
      <c r="C52" s="50" t="s">
        <v>90</v>
      </c>
      <c r="D52" s="50" t="s">
        <v>90</v>
      </c>
      <c r="E52" s="14"/>
      <c r="S52" s="1" t="s">
        <v>55</v>
      </c>
      <c r="T52" s="1"/>
      <c r="U52" s="1"/>
      <c r="V52" s="18" t="s">
        <v>55</v>
      </c>
      <c r="W52" s="8"/>
      <c r="X52" s="1"/>
      <c r="Y52" s="18" t="s">
        <v>55</v>
      </c>
      <c r="Z52" s="1"/>
      <c r="AA52" s="19" t="s">
        <v>2</v>
      </c>
      <c r="AB52" s="19">
        <v>3</v>
      </c>
      <c r="AC52" s="19">
        <f t="shared" si="3"/>
        <v>3</v>
      </c>
    </row>
    <row r="53" spans="1:29" ht="12.75">
      <c r="A53" s="3" t="s">
        <v>56</v>
      </c>
      <c r="B53" s="50" t="s">
        <v>40</v>
      </c>
      <c r="C53" s="50" t="s">
        <v>92</v>
      </c>
      <c r="D53" s="50" t="s">
        <v>2</v>
      </c>
      <c r="E53" s="14"/>
      <c r="S53" s="1" t="s">
        <v>56</v>
      </c>
      <c r="T53" s="1" t="s">
        <v>57</v>
      </c>
      <c r="U53" s="1"/>
      <c r="V53" s="18" t="s">
        <v>56</v>
      </c>
      <c r="W53" s="8" t="s">
        <v>61</v>
      </c>
      <c r="X53" s="1"/>
      <c r="Y53" s="18" t="s">
        <v>56</v>
      </c>
      <c r="Z53" s="1"/>
      <c r="AA53" s="19" t="s">
        <v>71</v>
      </c>
      <c r="AB53" s="19">
        <v>0</v>
      </c>
      <c r="AC53" s="19">
        <f t="shared" si="3"/>
        <v>2</v>
      </c>
    </row>
    <row r="54" spans="1:29" ht="12.75">
      <c r="A54" s="3" t="s">
        <v>57</v>
      </c>
      <c r="B54" s="50" t="s">
        <v>41</v>
      </c>
      <c r="C54" s="50" t="s">
        <v>92</v>
      </c>
      <c r="D54" s="50" t="s">
        <v>2</v>
      </c>
      <c r="E54" s="14"/>
      <c r="S54" s="1" t="s">
        <v>57</v>
      </c>
      <c r="T54" s="1" t="s">
        <v>62</v>
      </c>
      <c r="U54" s="1"/>
      <c r="V54" s="18" t="s">
        <v>57</v>
      </c>
      <c r="W54" s="8"/>
      <c r="X54" s="1"/>
      <c r="Y54" s="18" t="s">
        <v>57</v>
      </c>
      <c r="Z54" s="1"/>
      <c r="AA54" s="19" t="s">
        <v>9</v>
      </c>
      <c r="AB54" s="19">
        <v>0</v>
      </c>
      <c r="AC54" s="19">
        <f t="shared" si="3"/>
        <v>1</v>
      </c>
    </row>
    <row r="55" spans="1:29" ht="12.75">
      <c r="A55" s="3" t="s">
        <v>58</v>
      </c>
      <c r="B55" s="50" t="s">
        <v>93</v>
      </c>
      <c r="C55" s="50" t="s">
        <v>2</v>
      </c>
      <c r="D55" s="50" t="s">
        <v>41</v>
      </c>
      <c r="E55" s="14"/>
      <c r="S55" s="1" t="s">
        <v>58</v>
      </c>
      <c r="T55" s="1"/>
      <c r="U55" s="1"/>
      <c r="V55" s="18" t="s">
        <v>58</v>
      </c>
      <c r="W55" s="8"/>
      <c r="X55" s="1"/>
      <c r="Y55" s="18" t="s">
        <v>58</v>
      </c>
      <c r="Z55" s="1"/>
      <c r="AA55" s="19" t="s">
        <v>2</v>
      </c>
      <c r="AB55" s="19">
        <v>2</v>
      </c>
      <c r="AC55" s="19">
        <f t="shared" si="3"/>
        <v>2</v>
      </c>
    </row>
    <row r="56" spans="1:29" ht="12.75">
      <c r="A56" s="3" t="s">
        <v>59</v>
      </c>
      <c r="B56" s="50" t="s">
        <v>91</v>
      </c>
      <c r="C56" s="50" t="s">
        <v>91</v>
      </c>
      <c r="D56" s="50" t="s">
        <v>91</v>
      </c>
      <c r="E56" s="39"/>
      <c r="S56" s="1" t="s">
        <v>59</v>
      </c>
      <c r="T56" s="1" t="s">
        <v>60</v>
      </c>
      <c r="U56" s="1"/>
      <c r="V56" s="18" t="s">
        <v>59</v>
      </c>
      <c r="W56" s="8"/>
      <c r="X56" s="1"/>
      <c r="Y56" s="18" t="s">
        <v>59</v>
      </c>
      <c r="Z56" s="1"/>
      <c r="AA56" s="19" t="s">
        <v>9</v>
      </c>
      <c r="AB56" s="19">
        <v>2</v>
      </c>
      <c r="AC56" s="19">
        <f t="shared" si="3"/>
        <v>3</v>
      </c>
    </row>
    <row r="57" spans="1:29" ht="12.75">
      <c r="A57" s="3" t="s">
        <v>60</v>
      </c>
      <c r="B57" s="50" t="s">
        <v>91</v>
      </c>
      <c r="C57" s="50" t="s">
        <v>90</v>
      </c>
      <c r="D57" s="50" t="s">
        <v>91</v>
      </c>
      <c r="E57" s="14"/>
      <c r="S57" s="1" t="s">
        <v>60</v>
      </c>
      <c r="T57" s="1"/>
      <c r="U57" s="1"/>
      <c r="V57" s="18" t="s">
        <v>60</v>
      </c>
      <c r="W57" s="8"/>
      <c r="X57" s="1"/>
      <c r="Y57" s="18" t="s">
        <v>60</v>
      </c>
      <c r="Z57" s="1"/>
      <c r="AA57" s="19" t="s">
        <v>2</v>
      </c>
      <c r="AB57" s="19">
        <v>2</v>
      </c>
      <c r="AC57" s="19">
        <f t="shared" si="3"/>
        <v>2</v>
      </c>
    </row>
    <row r="58" spans="1:29" ht="12.75">
      <c r="A58" s="3" t="s">
        <v>61</v>
      </c>
      <c r="B58" s="50" t="s">
        <v>40</v>
      </c>
      <c r="C58" s="50" t="s">
        <v>93</v>
      </c>
      <c r="D58" s="50" t="s">
        <v>2</v>
      </c>
      <c r="E58" s="14"/>
      <c r="S58" s="1" t="s">
        <v>61</v>
      </c>
      <c r="T58" s="1" t="s">
        <v>62</v>
      </c>
      <c r="U58" s="1"/>
      <c r="V58" s="18" t="s">
        <v>61</v>
      </c>
      <c r="W58" s="8"/>
      <c r="X58" s="1"/>
      <c r="Y58" s="18" t="s">
        <v>61</v>
      </c>
      <c r="Z58" s="1"/>
      <c r="AA58" s="19" t="s">
        <v>9</v>
      </c>
      <c r="AB58" s="19">
        <v>0</v>
      </c>
      <c r="AC58" s="19">
        <f t="shared" si="3"/>
        <v>1</v>
      </c>
    </row>
    <row r="59" spans="1:29" ht="12.75">
      <c r="A59" s="3" t="s">
        <v>62</v>
      </c>
      <c r="B59" s="50" t="s">
        <v>41</v>
      </c>
      <c r="C59" s="50" t="s">
        <v>93</v>
      </c>
      <c r="D59" s="50" t="s">
        <v>2</v>
      </c>
      <c r="E59" s="14"/>
      <c r="S59" s="1" t="s">
        <v>62</v>
      </c>
      <c r="T59" s="1"/>
      <c r="U59" s="1"/>
      <c r="V59" s="18" t="s">
        <v>62</v>
      </c>
      <c r="W59" s="8"/>
      <c r="X59" s="1"/>
      <c r="Y59" s="18" t="s">
        <v>62</v>
      </c>
      <c r="Z59" s="1"/>
      <c r="AA59" s="19" t="s">
        <v>2</v>
      </c>
      <c r="AB59" s="19">
        <v>2</v>
      </c>
      <c r="AC59" s="19">
        <f t="shared" si="3"/>
        <v>2</v>
      </c>
    </row>
    <row r="60" spans="1:29" ht="12.75">
      <c r="A60" s="39"/>
      <c r="B60" s="39"/>
      <c r="C60" s="39"/>
      <c r="D60" s="39"/>
      <c r="E60" s="39"/>
      <c r="S60" s="6"/>
      <c r="T60" s="1"/>
      <c r="U60" s="1"/>
      <c r="V60" s="1"/>
      <c r="W60" s="8"/>
      <c r="X60" s="1"/>
      <c r="Y60" s="1"/>
      <c r="Z60" s="1"/>
      <c r="AA60" s="8"/>
      <c r="AB60" s="1"/>
      <c r="AC60" s="1"/>
    </row>
    <row r="61" spans="2:29" s="15" customFormat="1" ht="12.75">
      <c r="B61" s="59" t="s">
        <v>73</v>
      </c>
      <c r="C61" s="59"/>
      <c r="D61" s="59"/>
      <c r="G61" s="59" t="s">
        <v>73</v>
      </c>
      <c r="H61" s="59"/>
      <c r="I61" s="59"/>
      <c r="L61" s="59" t="s">
        <v>73</v>
      </c>
      <c r="M61" s="59"/>
      <c r="N61" s="59"/>
      <c r="Q61" s="17"/>
      <c r="R61" s="17"/>
      <c r="S61" s="16"/>
      <c r="T61" s="17">
        <v>14</v>
      </c>
      <c r="U61" s="17"/>
      <c r="V61" s="17"/>
      <c r="W61" s="17" t="s">
        <v>69</v>
      </c>
      <c r="X61" s="17"/>
      <c r="Y61" s="17"/>
      <c r="Z61" s="17">
        <v>2</v>
      </c>
      <c r="AA61" s="17"/>
      <c r="AB61" s="17"/>
      <c r="AC61" s="17"/>
    </row>
    <row r="62" spans="2:29" s="15" customFormat="1" ht="12.75">
      <c r="B62" s="17" t="s">
        <v>74</v>
      </c>
      <c r="C62" s="17" t="s">
        <v>74</v>
      </c>
      <c r="D62" s="17"/>
      <c r="G62" s="15" t="s">
        <v>74</v>
      </c>
      <c r="I62" s="15" t="s">
        <v>74</v>
      </c>
      <c r="M62" s="15" t="s">
        <v>74</v>
      </c>
      <c r="N62" s="15" t="s">
        <v>74</v>
      </c>
      <c r="Q62" s="17"/>
      <c r="R62" s="17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</row>
    <row r="63" spans="1:14" ht="12.75">
      <c r="A63" s="22" t="s">
        <v>43</v>
      </c>
      <c r="B63" s="23" t="s">
        <v>90</v>
      </c>
      <c r="C63" s="23" t="s">
        <v>90</v>
      </c>
      <c r="D63" s="23" t="s">
        <v>91</v>
      </c>
      <c r="F63" s="20" t="s">
        <v>43</v>
      </c>
      <c r="G63" s="21" t="s">
        <v>90</v>
      </c>
      <c r="H63" s="21" t="s">
        <v>90</v>
      </c>
      <c r="I63" s="21" t="s">
        <v>91</v>
      </c>
      <c r="K63" s="24" t="s">
        <v>43</v>
      </c>
      <c r="L63" s="25" t="s">
        <v>90</v>
      </c>
      <c r="M63" s="25" t="s">
        <v>90</v>
      </c>
      <c r="N63" s="25" t="s">
        <v>91</v>
      </c>
    </row>
    <row r="64" spans="1:14" ht="12.75">
      <c r="A64" s="22" t="s">
        <v>55</v>
      </c>
      <c r="B64" s="23" t="s">
        <v>90</v>
      </c>
      <c r="C64" s="23" t="s">
        <v>90</v>
      </c>
      <c r="D64" s="23" t="s">
        <v>90</v>
      </c>
      <c r="F64" s="20" t="s">
        <v>45</v>
      </c>
      <c r="G64" s="21" t="s">
        <v>90</v>
      </c>
      <c r="H64" s="21" t="s">
        <v>91</v>
      </c>
      <c r="I64" s="21" t="s">
        <v>91</v>
      </c>
      <c r="K64" s="24" t="s">
        <v>60</v>
      </c>
      <c r="L64" s="25" t="s">
        <v>91</v>
      </c>
      <c r="M64" s="25" t="s">
        <v>90</v>
      </c>
      <c r="N64" s="25" t="s">
        <v>91</v>
      </c>
    </row>
    <row r="65" spans="1:14" ht="12.75">
      <c r="A65" s="22" t="s">
        <v>45</v>
      </c>
      <c r="B65" s="23" t="s">
        <v>90</v>
      </c>
      <c r="C65" s="23" t="s">
        <v>91</v>
      </c>
      <c r="D65" s="23" t="s">
        <v>91</v>
      </c>
      <c r="F65" s="20" t="s">
        <v>53</v>
      </c>
      <c r="G65" s="21" t="s">
        <v>90</v>
      </c>
      <c r="H65" s="21" t="s">
        <v>91</v>
      </c>
      <c r="I65" s="21" t="s">
        <v>90</v>
      </c>
      <c r="K65" s="24" t="s">
        <v>49</v>
      </c>
      <c r="L65" s="25" t="s">
        <v>91</v>
      </c>
      <c r="M65" s="25" t="s">
        <v>90</v>
      </c>
      <c r="N65" s="25" t="s">
        <v>90</v>
      </c>
    </row>
    <row r="66" spans="1:14" ht="12.75">
      <c r="A66" s="22" t="s">
        <v>53</v>
      </c>
      <c r="B66" s="23" t="s">
        <v>90</v>
      </c>
      <c r="C66" s="23" t="s">
        <v>91</v>
      </c>
      <c r="D66" s="23" t="s">
        <v>90</v>
      </c>
      <c r="F66" s="20" t="s">
        <v>55</v>
      </c>
      <c r="G66" s="21" t="s">
        <v>90</v>
      </c>
      <c r="H66" s="21" t="s">
        <v>90</v>
      </c>
      <c r="I66" s="21" t="s">
        <v>90</v>
      </c>
      <c r="K66" s="24" t="s">
        <v>55</v>
      </c>
      <c r="L66" s="25" t="s">
        <v>90</v>
      </c>
      <c r="M66" s="25" t="s">
        <v>90</v>
      </c>
      <c r="N66" s="25" t="s">
        <v>90</v>
      </c>
    </row>
    <row r="67" spans="1:14" ht="12.75">
      <c r="A67" s="22" t="s">
        <v>49</v>
      </c>
      <c r="B67" s="23" t="s">
        <v>91</v>
      </c>
      <c r="C67" s="23" t="s">
        <v>90</v>
      </c>
      <c r="D67" s="23" t="s">
        <v>90</v>
      </c>
      <c r="F67" s="20" t="s">
        <v>49</v>
      </c>
      <c r="G67" s="21" t="s">
        <v>91</v>
      </c>
      <c r="H67" s="21" t="s">
        <v>90</v>
      </c>
      <c r="I67" s="21" t="s">
        <v>90</v>
      </c>
      <c r="K67" s="24" t="s">
        <v>45</v>
      </c>
      <c r="L67" s="25" t="s">
        <v>90</v>
      </c>
      <c r="M67" s="25" t="s">
        <v>91</v>
      </c>
      <c r="N67" s="25" t="s">
        <v>91</v>
      </c>
    </row>
    <row r="68" spans="1:14" ht="12.75">
      <c r="A68" s="22" t="s">
        <v>60</v>
      </c>
      <c r="B68" s="23" t="s">
        <v>91</v>
      </c>
      <c r="C68" s="23" t="s">
        <v>90</v>
      </c>
      <c r="D68" s="23" t="s">
        <v>91</v>
      </c>
      <c r="F68" s="20" t="s">
        <v>51</v>
      </c>
      <c r="G68" s="21" t="s">
        <v>91</v>
      </c>
      <c r="H68" s="21" t="s">
        <v>91</v>
      </c>
      <c r="I68" s="21" t="s">
        <v>90</v>
      </c>
      <c r="K68" s="24" t="s">
        <v>59</v>
      </c>
      <c r="L68" s="25" t="s">
        <v>91</v>
      </c>
      <c r="M68" s="25" t="s">
        <v>91</v>
      </c>
      <c r="N68" s="25" t="s">
        <v>91</v>
      </c>
    </row>
    <row r="69" spans="1:14" ht="12.75">
      <c r="A69" s="22" t="s">
        <v>51</v>
      </c>
      <c r="B69" s="23" t="s">
        <v>91</v>
      </c>
      <c r="C69" s="23" t="s">
        <v>91</v>
      </c>
      <c r="D69" s="23" t="s">
        <v>90</v>
      </c>
      <c r="F69" s="20" t="s">
        <v>59</v>
      </c>
      <c r="G69" s="21" t="s">
        <v>91</v>
      </c>
      <c r="H69" s="21" t="s">
        <v>91</v>
      </c>
      <c r="I69" s="21" t="s">
        <v>91</v>
      </c>
      <c r="K69" s="24" t="s">
        <v>51</v>
      </c>
      <c r="L69" s="25" t="s">
        <v>91</v>
      </c>
      <c r="M69" s="25" t="s">
        <v>91</v>
      </c>
      <c r="N69" s="25" t="s">
        <v>90</v>
      </c>
    </row>
    <row r="70" spans="1:14" ht="12.75">
      <c r="A70" s="22" t="s">
        <v>59</v>
      </c>
      <c r="B70" s="23" t="s">
        <v>91</v>
      </c>
      <c r="C70" s="23" t="s">
        <v>91</v>
      </c>
      <c r="D70" s="23" t="s">
        <v>91</v>
      </c>
      <c r="F70" s="20" t="s">
        <v>60</v>
      </c>
      <c r="G70" s="21" t="s">
        <v>91</v>
      </c>
      <c r="H70" s="21" t="s">
        <v>90</v>
      </c>
      <c r="I70" s="21" t="s">
        <v>91</v>
      </c>
      <c r="K70" s="24" t="s">
        <v>53</v>
      </c>
      <c r="L70" s="25" t="s">
        <v>90</v>
      </c>
      <c r="M70" s="25" t="s">
        <v>91</v>
      </c>
      <c r="N70" s="25" t="s">
        <v>90</v>
      </c>
    </row>
    <row r="71" spans="1:14" ht="12.75">
      <c r="A71" s="22" t="s">
        <v>44</v>
      </c>
      <c r="B71" s="23" t="s">
        <v>92</v>
      </c>
      <c r="C71" s="23" t="s">
        <v>2</v>
      </c>
      <c r="D71" s="23" t="s">
        <v>41</v>
      </c>
      <c r="F71" s="20" t="s">
        <v>46</v>
      </c>
      <c r="G71" s="21" t="s">
        <v>2</v>
      </c>
      <c r="H71" s="21" t="s">
        <v>40</v>
      </c>
      <c r="I71" s="21" t="s">
        <v>93</v>
      </c>
      <c r="K71" s="24" t="s">
        <v>56</v>
      </c>
      <c r="L71" s="25" t="s">
        <v>40</v>
      </c>
      <c r="M71" s="25" t="s">
        <v>92</v>
      </c>
      <c r="N71" s="25" t="s">
        <v>2</v>
      </c>
    </row>
    <row r="72" spans="1:14" ht="12.75">
      <c r="A72" s="22" t="s">
        <v>54</v>
      </c>
      <c r="B72" s="23" t="s">
        <v>92</v>
      </c>
      <c r="C72" s="23" t="s">
        <v>2</v>
      </c>
      <c r="D72" s="23" t="s">
        <v>40</v>
      </c>
      <c r="F72" s="20" t="s">
        <v>47</v>
      </c>
      <c r="G72" s="21" t="s">
        <v>2</v>
      </c>
      <c r="H72" s="21" t="s">
        <v>41</v>
      </c>
      <c r="I72" s="21" t="s">
        <v>93</v>
      </c>
      <c r="K72" s="24" t="s">
        <v>57</v>
      </c>
      <c r="L72" s="25" t="s">
        <v>41</v>
      </c>
      <c r="M72" s="25" t="s">
        <v>92</v>
      </c>
      <c r="N72" s="25" t="s">
        <v>2</v>
      </c>
    </row>
    <row r="73" spans="1:14" ht="12.75">
      <c r="A73" s="22" t="s">
        <v>50</v>
      </c>
      <c r="B73" s="23" t="s">
        <v>93</v>
      </c>
      <c r="C73" s="23" t="s">
        <v>2</v>
      </c>
      <c r="D73" s="23" t="s">
        <v>40</v>
      </c>
      <c r="F73" s="20" t="s">
        <v>48</v>
      </c>
      <c r="G73" s="21" t="s">
        <v>2</v>
      </c>
      <c r="H73" s="21" t="s">
        <v>40</v>
      </c>
      <c r="I73" s="21" t="s">
        <v>92</v>
      </c>
      <c r="K73" s="24" t="s">
        <v>61</v>
      </c>
      <c r="L73" s="25" t="s">
        <v>40</v>
      </c>
      <c r="M73" s="25" t="s">
        <v>93</v>
      </c>
      <c r="N73" s="25" t="s">
        <v>2</v>
      </c>
    </row>
    <row r="74" spans="1:14" ht="12.75">
      <c r="A74" s="22" t="s">
        <v>58</v>
      </c>
      <c r="B74" s="23" t="s">
        <v>93</v>
      </c>
      <c r="C74" s="23" t="s">
        <v>2</v>
      </c>
      <c r="D74" s="23" t="s">
        <v>41</v>
      </c>
      <c r="F74" s="20" t="s">
        <v>52</v>
      </c>
      <c r="G74" s="21" t="s">
        <v>2</v>
      </c>
      <c r="H74" s="21" t="s">
        <v>41</v>
      </c>
      <c r="I74" s="21" t="s">
        <v>92</v>
      </c>
      <c r="K74" s="24" t="s">
        <v>62</v>
      </c>
      <c r="L74" s="25" t="s">
        <v>41</v>
      </c>
      <c r="M74" s="25" t="s">
        <v>93</v>
      </c>
      <c r="N74" s="25" t="s">
        <v>2</v>
      </c>
    </row>
    <row r="75" spans="1:14" ht="12.75">
      <c r="A75" s="22" t="s">
        <v>46</v>
      </c>
      <c r="B75" s="23" t="s">
        <v>2</v>
      </c>
      <c r="C75" s="23" t="s">
        <v>40</v>
      </c>
      <c r="D75" s="23" t="s">
        <v>93</v>
      </c>
      <c r="F75" s="20" t="s">
        <v>56</v>
      </c>
      <c r="G75" s="21" t="s">
        <v>40</v>
      </c>
      <c r="H75" s="21" t="s">
        <v>92</v>
      </c>
      <c r="I75" s="21" t="s">
        <v>2</v>
      </c>
      <c r="K75" s="24" t="s">
        <v>44</v>
      </c>
      <c r="L75" s="25" t="s">
        <v>92</v>
      </c>
      <c r="M75" s="25" t="s">
        <v>2</v>
      </c>
      <c r="N75" s="25" t="s">
        <v>41</v>
      </c>
    </row>
    <row r="76" spans="1:14" ht="12.75">
      <c r="A76" s="22" t="s">
        <v>48</v>
      </c>
      <c r="B76" s="23" t="s">
        <v>2</v>
      </c>
      <c r="C76" s="23" t="s">
        <v>40</v>
      </c>
      <c r="D76" s="23" t="s">
        <v>92</v>
      </c>
      <c r="F76" s="20" t="s">
        <v>61</v>
      </c>
      <c r="G76" s="21" t="s">
        <v>40</v>
      </c>
      <c r="H76" s="21" t="s">
        <v>93</v>
      </c>
      <c r="I76" s="21" t="s">
        <v>2</v>
      </c>
      <c r="K76" s="24" t="s">
        <v>58</v>
      </c>
      <c r="L76" s="25" t="s">
        <v>93</v>
      </c>
      <c r="M76" s="25" t="s">
        <v>2</v>
      </c>
      <c r="N76" s="25" t="s">
        <v>41</v>
      </c>
    </row>
    <row r="77" spans="1:14" ht="12.75">
      <c r="A77" s="22" t="s">
        <v>47</v>
      </c>
      <c r="B77" s="23" t="s">
        <v>2</v>
      </c>
      <c r="C77" s="23" t="s">
        <v>41</v>
      </c>
      <c r="D77" s="23" t="s">
        <v>93</v>
      </c>
      <c r="F77" s="20" t="s">
        <v>57</v>
      </c>
      <c r="G77" s="21" t="s">
        <v>41</v>
      </c>
      <c r="H77" s="21" t="s">
        <v>92</v>
      </c>
      <c r="I77" s="21" t="s">
        <v>2</v>
      </c>
      <c r="K77" s="24" t="s">
        <v>50</v>
      </c>
      <c r="L77" s="25" t="s">
        <v>93</v>
      </c>
      <c r="M77" s="25" t="s">
        <v>2</v>
      </c>
      <c r="N77" s="25" t="s">
        <v>40</v>
      </c>
    </row>
    <row r="78" spans="1:14" ht="12.75">
      <c r="A78" s="22" t="s">
        <v>52</v>
      </c>
      <c r="B78" s="23" t="s">
        <v>2</v>
      </c>
      <c r="C78" s="23" t="s">
        <v>41</v>
      </c>
      <c r="D78" s="23" t="s">
        <v>92</v>
      </c>
      <c r="F78" s="20" t="s">
        <v>62</v>
      </c>
      <c r="G78" s="21" t="s">
        <v>41</v>
      </c>
      <c r="H78" s="21" t="s">
        <v>93</v>
      </c>
      <c r="I78" s="21" t="s">
        <v>2</v>
      </c>
      <c r="K78" s="24" t="s">
        <v>54</v>
      </c>
      <c r="L78" s="25" t="s">
        <v>92</v>
      </c>
      <c r="M78" s="25" t="s">
        <v>2</v>
      </c>
      <c r="N78" s="25" t="s">
        <v>40</v>
      </c>
    </row>
  </sheetData>
  <mergeCells count="13">
    <mergeCell ref="A1:D1"/>
    <mergeCell ref="G16:I16"/>
    <mergeCell ref="K16:M16"/>
    <mergeCell ref="A38:D38"/>
    <mergeCell ref="E1:H1"/>
    <mergeCell ref="S38:Z38"/>
    <mergeCell ref="G15:Q15"/>
    <mergeCell ref="B61:D61"/>
    <mergeCell ref="G61:I61"/>
    <mergeCell ref="L61:N61"/>
    <mergeCell ref="O16:Q16"/>
    <mergeCell ref="B16:E16"/>
    <mergeCell ref="S15:AD1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workbookViewId="0" topLeftCell="A1">
      <selection activeCell="A1" sqref="A1:IV16384"/>
    </sheetView>
  </sheetViews>
  <sheetFormatPr defaultColWidth="9.140625" defaultRowHeight="12.75"/>
  <cols>
    <col min="1" max="1" width="3.7109375" style="0" bestFit="1" customWidth="1"/>
    <col min="2" max="4" width="14.00390625" style="0" customWidth="1"/>
    <col min="7" max="7" width="3.7109375" style="0" bestFit="1" customWidth="1"/>
    <col min="8" max="10" width="14.00390625" style="0" customWidth="1"/>
    <col min="13" max="13" width="3.7109375" style="0" bestFit="1" customWidth="1"/>
    <col min="14" max="16" width="14.00390625" style="0" customWidth="1"/>
  </cols>
  <sheetData>
    <row r="1" spans="1:17" ht="12.75">
      <c r="A1" s="15"/>
      <c r="B1" s="59" t="s">
        <v>73</v>
      </c>
      <c r="C1" s="59"/>
      <c r="D1" s="59"/>
      <c r="E1" s="17"/>
      <c r="F1" s="15"/>
      <c r="G1" s="15"/>
      <c r="H1" s="59" t="s">
        <v>73</v>
      </c>
      <c r="I1" s="59"/>
      <c r="J1" s="59"/>
      <c r="K1" s="17"/>
      <c r="L1" s="15"/>
      <c r="M1" s="15"/>
      <c r="N1" s="59" t="s">
        <v>73</v>
      </c>
      <c r="O1" s="59"/>
      <c r="P1" s="59"/>
      <c r="Q1" s="17"/>
    </row>
    <row r="2" spans="1:17" ht="12.75">
      <c r="A2" s="15"/>
      <c r="B2" s="17" t="s">
        <v>74</v>
      </c>
      <c r="C2" s="17" t="s">
        <v>74</v>
      </c>
      <c r="D2" s="17"/>
      <c r="E2" s="17"/>
      <c r="F2" s="15"/>
      <c r="G2" s="15"/>
      <c r="H2" s="15" t="s">
        <v>74</v>
      </c>
      <c r="I2" s="15"/>
      <c r="J2" s="15" t="s">
        <v>74</v>
      </c>
      <c r="K2" s="15"/>
      <c r="L2" s="15"/>
      <c r="M2" s="15"/>
      <c r="N2" s="15"/>
      <c r="O2" s="15" t="s">
        <v>74</v>
      </c>
      <c r="P2" s="15" t="s">
        <v>74</v>
      </c>
      <c r="Q2" s="15"/>
    </row>
    <row r="3" spans="1:17" ht="12.75">
      <c r="A3" s="26" t="s">
        <v>43</v>
      </c>
      <c r="B3" s="27" t="s">
        <v>90</v>
      </c>
      <c r="C3" s="27" t="s">
        <v>90</v>
      </c>
      <c r="D3" s="27" t="s">
        <v>91</v>
      </c>
      <c r="E3" s="32"/>
      <c r="G3" s="28" t="s">
        <v>43</v>
      </c>
      <c r="H3" s="29" t="s">
        <v>90</v>
      </c>
      <c r="I3" s="29" t="s">
        <v>90</v>
      </c>
      <c r="J3" s="29" t="s">
        <v>91</v>
      </c>
      <c r="K3" s="33"/>
      <c r="L3" s="8"/>
      <c r="M3" s="30" t="s">
        <v>43</v>
      </c>
      <c r="N3" s="31" t="s">
        <v>90</v>
      </c>
      <c r="O3" s="31" t="s">
        <v>90</v>
      </c>
      <c r="P3" s="31" t="s">
        <v>91</v>
      </c>
      <c r="Q3" s="34"/>
    </row>
    <row r="4" spans="1:17" ht="12.75">
      <c r="A4" s="26" t="s">
        <v>55</v>
      </c>
      <c r="B4" s="27" t="s">
        <v>90</v>
      </c>
      <c r="C4" s="27" t="s">
        <v>90</v>
      </c>
      <c r="D4" s="27" t="s">
        <v>90</v>
      </c>
      <c r="E4" s="32"/>
      <c r="G4" s="28" t="s">
        <v>45</v>
      </c>
      <c r="H4" s="29" t="s">
        <v>90</v>
      </c>
      <c r="I4" s="29" t="s">
        <v>91</v>
      </c>
      <c r="J4" s="29" t="s">
        <v>91</v>
      </c>
      <c r="K4" s="33"/>
      <c r="L4" s="8"/>
      <c r="M4" s="30" t="s">
        <v>60</v>
      </c>
      <c r="N4" s="31" t="s">
        <v>91</v>
      </c>
      <c r="O4" s="31" t="s">
        <v>90</v>
      </c>
      <c r="P4" s="31" t="s">
        <v>91</v>
      </c>
      <c r="Q4" s="34"/>
    </row>
    <row r="5" spans="1:17" ht="12.75">
      <c r="A5" s="26" t="s">
        <v>45</v>
      </c>
      <c r="B5" s="27" t="s">
        <v>90</v>
      </c>
      <c r="C5" s="27" t="s">
        <v>91</v>
      </c>
      <c r="D5" s="27" t="s">
        <v>91</v>
      </c>
      <c r="E5" s="32"/>
      <c r="G5" s="28" t="s">
        <v>53</v>
      </c>
      <c r="H5" s="29" t="s">
        <v>90</v>
      </c>
      <c r="I5" s="29" t="s">
        <v>91</v>
      </c>
      <c r="J5" s="29" t="s">
        <v>90</v>
      </c>
      <c r="K5" s="33"/>
      <c r="L5" s="8"/>
      <c r="M5" s="30" t="s">
        <v>49</v>
      </c>
      <c r="N5" s="31" t="s">
        <v>91</v>
      </c>
      <c r="O5" s="31" t="s">
        <v>90</v>
      </c>
      <c r="P5" s="31" t="s">
        <v>90</v>
      </c>
      <c r="Q5" s="34"/>
    </row>
    <row r="6" spans="1:17" ht="12.75">
      <c r="A6" s="26" t="s">
        <v>53</v>
      </c>
      <c r="B6" s="27" t="s">
        <v>90</v>
      </c>
      <c r="C6" s="27" t="s">
        <v>91</v>
      </c>
      <c r="D6" s="27" t="s">
        <v>90</v>
      </c>
      <c r="E6" s="32"/>
      <c r="G6" s="28" t="s">
        <v>55</v>
      </c>
      <c r="H6" s="29" t="s">
        <v>90</v>
      </c>
      <c r="I6" s="29" t="s">
        <v>90</v>
      </c>
      <c r="J6" s="29" t="s">
        <v>90</v>
      </c>
      <c r="K6" s="33"/>
      <c r="L6" s="8"/>
      <c r="M6" s="30" t="s">
        <v>55</v>
      </c>
      <c r="N6" s="31" t="s">
        <v>90</v>
      </c>
      <c r="O6" s="31" t="s">
        <v>90</v>
      </c>
      <c r="P6" s="31" t="s">
        <v>90</v>
      </c>
      <c r="Q6" s="34"/>
    </row>
    <row r="7" spans="1:17" ht="12.75">
      <c r="A7" s="26" t="s">
        <v>49</v>
      </c>
      <c r="B7" s="27" t="s">
        <v>91</v>
      </c>
      <c r="C7" s="27" t="s">
        <v>90</v>
      </c>
      <c r="D7" s="27" t="s">
        <v>90</v>
      </c>
      <c r="E7" s="32"/>
      <c r="G7" s="28" t="s">
        <v>49</v>
      </c>
      <c r="H7" s="29" t="s">
        <v>91</v>
      </c>
      <c r="I7" s="29" t="s">
        <v>90</v>
      </c>
      <c r="J7" s="29" t="s">
        <v>90</v>
      </c>
      <c r="K7" s="33"/>
      <c r="L7" s="8"/>
      <c r="M7" s="30" t="s">
        <v>45</v>
      </c>
      <c r="N7" s="31" t="s">
        <v>90</v>
      </c>
      <c r="O7" s="31" t="s">
        <v>91</v>
      </c>
      <c r="P7" s="31" t="s">
        <v>91</v>
      </c>
      <c r="Q7" s="34"/>
    </row>
    <row r="8" spans="1:17" ht="12.75">
      <c r="A8" s="26" t="s">
        <v>60</v>
      </c>
      <c r="B8" s="27" t="s">
        <v>91</v>
      </c>
      <c r="C8" s="27" t="s">
        <v>90</v>
      </c>
      <c r="D8" s="27" t="s">
        <v>91</v>
      </c>
      <c r="E8" s="32"/>
      <c r="G8" s="28" t="s">
        <v>51</v>
      </c>
      <c r="H8" s="29" t="s">
        <v>91</v>
      </c>
      <c r="I8" s="29" t="s">
        <v>91</v>
      </c>
      <c r="J8" s="29" t="s">
        <v>90</v>
      </c>
      <c r="K8" s="33"/>
      <c r="L8" s="8"/>
      <c r="M8" s="30" t="s">
        <v>59</v>
      </c>
      <c r="N8" s="31" t="s">
        <v>91</v>
      </c>
      <c r="O8" s="31" t="s">
        <v>91</v>
      </c>
      <c r="P8" s="31" t="s">
        <v>91</v>
      </c>
      <c r="Q8" s="34"/>
    </row>
    <row r="9" spans="1:17" ht="12.75">
      <c r="A9" s="26" t="s">
        <v>51</v>
      </c>
      <c r="B9" s="27" t="s">
        <v>91</v>
      </c>
      <c r="C9" s="27" t="s">
        <v>91</v>
      </c>
      <c r="D9" s="27" t="s">
        <v>90</v>
      </c>
      <c r="E9" s="32"/>
      <c r="G9" s="28" t="s">
        <v>59</v>
      </c>
      <c r="H9" s="29" t="s">
        <v>91</v>
      </c>
      <c r="I9" s="29" t="s">
        <v>91</v>
      </c>
      <c r="J9" s="29" t="s">
        <v>91</v>
      </c>
      <c r="K9" s="33"/>
      <c r="L9" s="8"/>
      <c r="M9" s="30" t="s">
        <v>51</v>
      </c>
      <c r="N9" s="31" t="s">
        <v>91</v>
      </c>
      <c r="O9" s="31" t="s">
        <v>91</v>
      </c>
      <c r="P9" s="31" t="s">
        <v>90</v>
      </c>
      <c r="Q9" s="34"/>
    </row>
    <row r="10" spans="1:17" ht="12.75">
      <c r="A10" s="26" t="s">
        <v>59</v>
      </c>
      <c r="B10" s="27" t="s">
        <v>91</v>
      </c>
      <c r="C10" s="27" t="s">
        <v>91</v>
      </c>
      <c r="D10" s="27" t="s">
        <v>91</v>
      </c>
      <c r="E10" s="32"/>
      <c r="G10" s="28" t="s">
        <v>60</v>
      </c>
      <c r="H10" s="29" t="s">
        <v>91</v>
      </c>
      <c r="I10" s="29" t="s">
        <v>90</v>
      </c>
      <c r="J10" s="29" t="s">
        <v>91</v>
      </c>
      <c r="K10" s="33"/>
      <c r="L10" s="8"/>
      <c r="M10" s="30" t="s">
        <v>53</v>
      </c>
      <c r="N10" s="31" t="s">
        <v>90</v>
      </c>
      <c r="O10" s="31" t="s">
        <v>91</v>
      </c>
      <c r="P10" s="31" t="s">
        <v>90</v>
      </c>
      <c r="Q10" s="34"/>
    </row>
    <row r="11" spans="1:17" ht="12.75">
      <c r="A11" s="26" t="s">
        <v>44</v>
      </c>
      <c r="B11" s="27" t="s">
        <v>92</v>
      </c>
      <c r="C11" s="27" t="s">
        <v>2</v>
      </c>
      <c r="D11" s="27" t="s">
        <v>41</v>
      </c>
      <c r="E11" s="32"/>
      <c r="G11" s="28" t="s">
        <v>46</v>
      </c>
      <c r="H11" s="29" t="s">
        <v>2</v>
      </c>
      <c r="I11" s="29" t="s">
        <v>40</v>
      </c>
      <c r="J11" s="29" t="s">
        <v>93</v>
      </c>
      <c r="K11" s="33"/>
      <c r="L11" s="8"/>
      <c r="M11" s="30" t="s">
        <v>56</v>
      </c>
      <c r="N11" s="31" t="s">
        <v>40</v>
      </c>
      <c r="O11" s="31" t="s">
        <v>92</v>
      </c>
      <c r="P11" s="31" t="s">
        <v>2</v>
      </c>
      <c r="Q11" s="34"/>
    </row>
    <row r="12" spans="1:17" ht="12.75">
      <c r="A12" s="26" t="s">
        <v>54</v>
      </c>
      <c r="B12" s="27" t="s">
        <v>92</v>
      </c>
      <c r="C12" s="27" t="s">
        <v>2</v>
      </c>
      <c r="D12" s="27" t="s">
        <v>40</v>
      </c>
      <c r="E12" s="32"/>
      <c r="G12" s="28" t="s">
        <v>47</v>
      </c>
      <c r="H12" s="29" t="s">
        <v>2</v>
      </c>
      <c r="I12" s="29" t="s">
        <v>41</v>
      </c>
      <c r="J12" s="29" t="s">
        <v>93</v>
      </c>
      <c r="K12" s="33"/>
      <c r="L12" s="8"/>
      <c r="M12" s="30" t="s">
        <v>57</v>
      </c>
      <c r="N12" s="31" t="s">
        <v>41</v>
      </c>
      <c r="O12" s="31" t="s">
        <v>92</v>
      </c>
      <c r="P12" s="31" t="s">
        <v>2</v>
      </c>
      <c r="Q12" s="34"/>
    </row>
    <row r="13" spans="1:17" ht="12.75">
      <c r="A13" s="26" t="s">
        <v>50</v>
      </c>
      <c r="B13" s="27" t="s">
        <v>93</v>
      </c>
      <c r="C13" s="27" t="s">
        <v>2</v>
      </c>
      <c r="D13" s="27" t="s">
        <v>40</v>
      </c>
      <c r="E13" s="32"/>
      <c r="G13" s="28" t="s">
        <v>48</v>
      </c>
      <c r="H13" s="29" t="s">
        <v>2</v>
      </c>
      <c r="I13" s="29" t="s">
        <v>40</v>
      </c>
      <c r="J13" s="29" t="s">
        <v>92</v>
      </c>
      <c r="K13" s="33"/>
      <c r="L13" s="8"/>
      <c r="M13" s="30" t="s">
        <v>61</v>
      </c>
      <c r="N13" s="31" t="s">
        <v>40</v>
      </c>
      <c r="O13" s="31" t="s">
        <v>93</v>
      </c>
      <c r="P13" s="31" t="s">
        <v>2</v>
      </c>
      <c r="Q13" s="34"/>
    </row>
    <row r="14" spans="1:17" ht="12.75">
      <c r="A14" s="26" t="s">
        <v>58</v>
      </c>
      <c r="B14" s="27" t="s">
        <v>93</v>
      </c>
      <c r="C14" s="27" t="s">
        <v>2</v>
      </c>
      <c r="D14" s="27" t="s">
        <v>41</v>
      </c>
      <c r="E14" s="32"/>
      <c r="G14" s="28" t="s">
        <v>52</v>
      </c>
      <c r="H14" s="29" t="s">
        <v>2</v>
      </c>
      <c r="I14" s="29" t="s">
        <v>41</v>
      </c>
      <c r="J14" s="29" t="s">
        <v>92</v>
      </c>
      <c r="K14" s="33"/>
      <c r="L14" s="8"/>
      <c r="M14" s="30" t="s">
        <v>62</v>
      </c>
      <c r="N14" s="31" t="s">
        <v>41</v>
      </c>
      <c r="O14" s="31" t="s">
        <v>93</v>
      </c>
      <c r="P14" s="31" t="s">
        <v>2</v>
      </c>
      <c r="Q14" s="34"/>
    </row>
    <row r="15" spans="1:17" ht="12.75">
      <c r="A15" s="26" t="s">
        <v>46</v>
      </c>
      <c r="B15" s="27" t="s">
        <v>2</v>
      </c>
      <c r="C15" s="27" t="s">
        <v>40</v>
      </c>
      <c r="D15" s="27" t="s">
        <v>93</v>
      </c>
      <c r="E15" s="32"/>
      <c r="G15" s="28" t="s">
        <v>56</v>
      </c>
      <c r="H15" s="29" t="s">
        <v>40</v>
      </c>
      <c r="I15" s="29" t="s">
        <v>92</v>
      </c>
      <c r="J15" s="29" t="s">
        <v>2</v>
      </c>
      <c r="K15" s="33"/>
      <c r="L15" s="8"/>
      <c r="M15" s="30" t="s">
        <v>44</v>
      </c>
      <c r="N15" s="31" t="s">
        <v>92</v>
      </c>
      <c r="O15" s="31" t="s">
        <v>2</v>
      </c>
      <c r="P15" s="31" t="s">
        <v>41</v>
      </c>
      <c r="Q15" s="34"/>
    </row>
    <row r="16" spans="1:17" ht="12.75">
      <c r="A16" s="26" t="s">
        <v>48</v>
      </c>
      <c r="B16" s="27" t="s">
        <v>2</v>
      </c>
      <c r="C16" s="27" t="s">
        <v>40</v>
      </c>
      <c r="D16" s="27" t="s">
        <v>92</v>
      </c>
      <c r="E16" s="32"/>
      <c r="G16" s="28" t="s">
        <v>61</v>
      </c>
      <c r="H16" s="29" t="s">
        <v>40</v>
      </c>
      <c r="I16" s="29" t="s">
        <v>93</v>
      </c>
      <c r="J16" s="29" t="s">
        <v>2</v>
      </c>
      <c r="K16" s="33"/>
      <c r="L16" s="8"/>
      <c r="M16" s="30" t="s">
        <v>58</v>
      </c>
      <c r="N16" s="31" t="s">
        <v>93</v>
      </c>
      <c r="O16" s="31" t="s">
        <v>2</v>
      </c>
      <c r="P16" s="31" t="s">
        <v>41</v>
      </c>
      <c r="Q16" s="34"/>
    </row>
    <row r="17" spans="1:17" ht="12.75">
      <c r="A17" s="26" t="s">
        <v>47</v>
      </c>
      <c r="B17" s="27" t="s">
        <v>2</v>
      </c>
      <c r="C17" s="27" t="s">
        <v>41</v>
      </c>
      <c r="D17" s="27" t="s">
        <v>93</v>
      </c>
      <c r="E17" s="32"/>
      <c r="G17" s="28" t="s">
        <v>57</v>
      </c>
      <c r="H17" s="29" t="s">
        <v>41</v>
      </c>
      <c r="I17" s="29" t="s">
        <v>92</v>
      </c>
      <c r="J17" s="29" t="s">
        <v>2</v>
      </c>
      <c r="K17" s="33"/>
      <c r="L17" s="8"/>
      <c r="M17" s="30" t="s">
        <v>50</v>
      </c>
      <c r="N17" s="31" t="s">
        <v>93</v>
      </c>
      <c r="O17" s="31" t="s">
        <v>2</v>
      </c>
      <c r="P17" s="31" t="s">
        <v>40</v>
      </c>
      <c r="Q17" s="34"/>
    </row>
    <row r="18" spans="1:17" ht="12.75">
      <c r="A18" s="26" t="s">
        <v>52</v>
      </c>
      <c r="B18" s="27" t="s">
        <v>2</v>
      </c>
      <c r="C18" s="27" t="s">
        <v>41</v>
      </c>
      <c r="D18" s="27" t="s">
        <v>92</v>
      </c>
      <c r="E18" s="32"/>
      <c r="G18" s="28" t="s">
        <v>62</v>
      </c>
      <c r="H18" s="29" t="s">
        <v>41</v>
      </c>
      <c r="I18" s="29" t="s">
        <v>93</v>
      </c>
      <c r="J18" s="29" t="s">
        <v>2</v>
      </c>
      <c r="K18" s="33"/>
      <c r="L18" s="8"/>
      <c r="M18" s="30" t="s">
        <v>54</v>
      </c>
      <c r="N18" s="31" t="s">
        <v>92</v>
      </c>
      <c r="O18" s="31" t="s">
        <v>2</v>
      </c>
      <c r="P18" s="31" t="s">
        <v>40</v>
      </c>
      <c r="Q18" s="34"/>
    </row>
    <row r="21" spans="1:17" ht="12.75">
      <c r="A21" s="26" t="s">
        <v>43</v>
      </c>
      <c r="B21" s="35">
        <f>(0.6018+1)/3</f>
        <v>0.5339333333333333</v>
      </c>
      <c r="C21" s="35" t="s">
        <v>75</v>
      </c>
      <c r="D21" s="35" t="s">
        <v>76</v>
      </c>
      <c r="E21" s="32"/>
      <c r="G21" s="28" t="s">
        <v>43</v>
      </c>
      <c r="H21" s="36" t="s">
        <v>75</v>
      </c>
      <c r="I21" s="36" t="s">
        <v>75</v>
      </c>
      <c r="J21" s="36" t="s">
        <v>76</v>
      </c>
      <c r="K21" s="33"/>
      <c r="L21" s="8"/>
      <c r="M21" s="30" t="s">
        <v>43</v>
      </c>
      <c r="N21" s="37" t="s">
        <v>75</v>
      </c>
      <c r="O21" s="37" t="s">
        <v>75</v>
      </c>
      <c r="P21" s="37" t="s">
        <v>76</v>
      </c>
      <c r="Q21" s="34"/>
    </row>
    <row r="22" spans="1:17" ht="12.75">
      <c r="A22" s="26" t="s">
        <v>55</v>
      </c>
      <c r="B22" s="35" t="s">
        <v>75</v>
      </c>
      <c r="C22" s="35" t="s">
        <v>75</v>
      </c>
      <c r="D22" s="35" t="s">
        <v>75</v>
      </c>
      <c r="E22" s="32"/>
      <c r="G22" s="28" t="s">
        <v>45</v>
      </c>
      <c r="H22" s="36" t="s">
        <v>75</v>
      </c>
      <c r="I22" s="36" t="s">
        <v>76</v>
      </c>
      <c r="J22" s="36" t="s">
        <v>76</v>
      </c>
      <c r="K22" s="33"/>
      <c r="L22" s="8"/>
      <c r="M22" s="30" t="s">
        <v>60</v>
      </c>
      <c r="N22" s="37" t="s">
        <v>76</v>
      </c>
      <c r="O22" s="37" t="s">
        <v>75</v>
      </c>
      <c r="P22" s="37" t="s">
        <v>76</v>
      </c>
      <c r="Q22" s="34"/>
    </row>
    <row r="23" spans="1:17" ht="12.75">
      <c r="A23" s="26" t="s">
        <v>45</v>
      </c>
      <c r="B23" s="35" t="s">
        <v>75</v>
      </c>
      <c r="C23" s="35" t="s">
        <v>76</v>
      </c>
      <c r="D23" s="35" t="s">
        <v>76</v>
      </c>
      <c r="E23" s="32"/>
      <c r="G23" s="28" t="s">
        <v>53</v>
      </c>
      <c r="H23" s="36" t="s">
        <v>75</v>
      </c>
      <c r="I23" s="36" t="s">
        <v>76</v>
      </c>
      <c r="J23" s="36" t="s">
        <v>75</v>
      </c>
      <c r="K23" s="33"/>
      <c r="L23" s="8"/>
      <c r="M23" s="30" t="s">
        <v>49</v>
      </c>
      <c r="N23" s="37" t="s">
        <v>76</v>
      </c>
      <c r="O23" s="37" t="s">
        <v>75</v>
      </c>
      <c r="P23" s="37" t="s">
        <v>75</v>
      </c>
      <c r="Q23" s="34"/>
    </row>
    <row r="24" spans="1:17" ht="12.75">
      <c r="A24" s="26" t="s">
        <v>53</v>
      </c>
      <c r="B24" s="35" t="s">
        <v>75</v>
      </c>
      <c r="C24" s="35" t="s">
        <v>76</v>
      </c>
      <c r="D24" s="35" t="s">
        <v>75</v>
      </c>
      <c r="E24" s="32"/>
      <c r="G24" s="28" t="s">
        <v>55</v>
      </c>
      <c r="H24" s="36" t="s">
        <v>75</v>
      </c>
      <c r="I24" s="36" t="s">
        <v>75</v>
      </c>
      <c r="J24" s="36" t="s">
        <v>75</v>
      </c>
      <c r="K24" s="33"/>
      <c r="L24" s="8"/>
      <c r="M24" s="30" t="s">
        <v>55</v>
      </c>
      <c r="N24" s="37" t="s">
        <v>75</v>
      </c>
      <c r="O24" s="37" t="s">
        <v>75</v>
      </c>
      <c r="P24" s="37" t="s">
        <v>75</v>
      </c>
      <c r="Q24" s="34"/>
    </row>
    <row r="25" spans="1:17" ht="12.75">
      <c r="A25" s="26" t="s">
        <v>49</v>
      </c>
      <c r="B25" s="35" t="s">
        <v>76</v>
      </c>
      <c r="C25" s="35" t="s">
        <v>75</v>
      </c>
      <c r="D25" s="35" t="s">
        <v>75</v>
      </c>
      <c r="E25" s="32"/>
      <c r="G25" s="28" t="s">
        <v>49</v>
      </c>
      <c r="H25" s="36" t="s">
        <v>76</v>
      </c>
      <c r="I25" s="36" t="s">
        <v>75</v>
      </c>
      <c r="J25" s="36" t="s">
        <v>75</v>
      </c>
      <c r="K25" s="33"/>
      <c r="L25" s="8"/>
      <c r="M25" s="30" t="s">
        <v>45</v>
      </c>
      <c r="N25" s="37" t="s">
        <v>75</v>
      </c>
      <c r="O25" s="37" t="s">
        <v>76</v>
      </c>
      <c r="P25" s="37" t="s">
        <v>76</v>
      </c>
      <c r="Q25" s="34"/>
    </row>
    <row r="26" spans="1:17" ht="12.75">
      <c r="A26" s="26" t="s">
        <v>60</v>
      </c>
      <c r="B26" s="35" t="s">
        <v>76</v>
      </c>
      <c r="C26" s="35" t="s">
        <v>75</v>
      </c>
      <c r="D26" s="35" t="s">
        <v>76</v>
      </c>
      <c r="E26" s="32"/>
      <c r="G26" s="28" t="s">
        <v>51</v>
      </c>
      <c r="H26" s="36" t="s">
        <v>76</v>
      </c>
      <c r="I26" s="36" t="s">
        <v>76</v>
      </c>
      <c r="J26" s="36" t="s">
        <v>75</v>
      </c>
      <c r="K26" s="33"/>
      <c r="L26" s="8"/>
      <c r="M26" s="30" t="s">
        <v>59</v>
      </c>
      <c r="N26" s="37" t="s">
        <v>76</v>
      </c>
      <c r="O26" s="37" t="s">
        <v>76</v>
      </c>
      <c r="P26" s="37" t="s">
        <v>76</v>
      </c>
      <c r="Q26" s="34"/>
    </row>
    <row r="27" spans="1:17" ht="12.75">
      <c r="A27" s="26" t="s">
        <v>51</v>
      </c>
      <c r="B27" s="35" t="s">
        <v>76</v>
      </c>
      <c r="C27" s="35" t="s">
        <v>76</v>
      </c>
      <c r="D27" s="35" t="s">
        <v>75</v>
      </c>
      <c r="E27" s="32"/>
      <c r="G27" s="28" t="s">
        <v>59</v>
      </c>
      <c r="H27" s="36" t="s">
        <v>76</v>
      </c>
      <c r="I27" s="36" t="s">
        <v>76</v>
      </c>
      <c r="J27" s="36" t="s">
        <v>76</v>
      </c>
      <c r="K27" s="33"/>
      <c r="L27" s="8"/>
      <c r="M27" s="30" t="s">
        <v>51</v>
      </c>
      <c r="N27" s="37" t="s">
        <v>76</v>
      </c>
      <c r="O27" s="37" t="s">
        <v>76</v>
      </c>
      <c r="P27" s="37" t="s">
        <v>75</v>
      </c>
      <c r="Q27" s="34"/>
    </row>
    <row r="28" spans="1:17" ht="12.75">
      <c r="A28" s="26" t="s">
        <v>59</v>
      </c>
      <c r="B28" s="35" t="s">
        <v>76</v>
      </c>
      <c r="C28" s="35" t="s">
        <v>76</v>
      </c>
      <c r="D28" s="35" t="s">
        <v>76</v>
      </c>
      <c r="E28" s="32"/>
      <c r="G28" s="28" t="s">
        <v>60</v>
      </c>
      <c r="H28" s="36" t="s">
        <v>76</v>
      </c>
      <c r="I28" s="36" t="s">
        <v>75</v>
      </c>
      <c r="J28" s="36" t="s">
        <v>76</v>
      </c>
      <c r="K28" s="33"/>
      <c r="L28" s="8"/>
      <c r="M28" s="30" t="s">
        <v>53</v>
      </c>
      <c r="N28" s="37" t="s">
        <v>75</v>
      </c>
      <c r="O28" s="37" t="s">
        <v>76</v>
      </c>
      <c r="P28" s="37" t="s">
        <v>75</v>
      </c>
      <c r="Q28" s="34"/>
    </row>
    <row r="29" spans="1:17" ht="12.75">
      <c r="A29" s="26" t="s">
        <v>44</v>
      </c>
      <c r="B29" s="35" t="s">
        <v>77</v>
      </c>
      <c r="C29" s="35" t="s">
        <v>2</v>
      </c>
      <c r="D29" s="35" t="s">
        <v>41</v>
      </c>
      <c r="E29" s="32"/>
      <c r="G29" s="28" t="s">
        <v>46</v>
      </c>
      <c r="H29" s="36" t="s">
        <v>2</v>
      </c>
      <c r="I29" s="36" t="s">
        <v>40</v>
      </c>
      <c r="J29" s="36" t="s">
        <v>78</v>
      </c>
      <c r="K29" s="33"/>
      <c r="L29" s="8"/>
      <c r="M29" s="30" t="s">
        <v>56</v>
      </c>
      <c r="N29" s="37" t="s">
        <v>40</v>
      </c>
      <c r="O29" s="37" t="s">
        <v>77</v>
      </c>
      <c r="P29" s="37" t="s">
        <v>2</v>
      </c>
      <c r="Q29" s="34"/>
    </row>
    <row r="30" spans="1:17" ht="12.75">
      <c r="A30" s="26" t="s">
        <v>54</v>
      </c>
      <c r="B30" s="35" t="s">
        <v>77</v>
      </c>
      <c r="C30" s="35" t="s">
        <v>2</v>
      </c>
      <c r="D30" s="35" t="s">
        <v>40</v>
      </c>
      <c r="E30" s="32"/>
      <c r="G30" s="28" t="s">
        <v>47</v>
      </c>
      <c r="H30" s="36" t="s">
        <v>2</v>
      </c>
      <c r="I30" s="36" t="s">
        <v>41</v>
      </c>
      <c r="J30" s="36" t="s">
        <v>78</v>
      </c>
      <c r="K30" s="33"/>
      <c r="L30" s="8"/>
      <c r="M30" s="30" t="s">
        <v>57</v>
      </c>
      <c r="N30" s="37" t="s">
        <v>41</v>
      </c>
      <c r="O30" s="37" t="s">
        <v>77</v>
      </c>
      <c r="P30" s="37" t="s">
        <v>2</v>
      </c>
      <c r="Q30" s="34"/>
    </row>
    <row r="31" spans="1:17" ht="12.75">
      <c r="A31" s="26" t="s">
        <v>50</v>
      </c>
      <c r="B31" s="35" t="s">
        <v>78</v>
      </c>
      <c r="C31" s="35" t="s">
        <v>2</v>
      </c>
      <c r="D31" s="35" t="s">
        <v>40</v>
      </c>
      <c r="E31" s="32"/>
      <c r="G31" s="28" t="s">
        <v>48</v>
      </c>
      <c r="H31" s="36" t="s">
        <v>2</v>
      </c>
      <c r="I31" s="36" t="s">
        <v>40</v>
      </c>
      <c r="J31" s="36" t="s">
        <v>77</v>
      </c>
      <c r="K31" s="33"/>
      <c r="L31" s="8"/>
      <c r="M31" s="30" t="s">
        <v>61</v>
      </c>
      <c r="N31" s="37" t="s">
        <v>40</v>
      </c>
      <c r="O31" s="37" t="s">
        <v>78</v>
      </c>
      <c r="P31" s="37" t="s">
        <v>2</v>
      </c>
      <c r="Q31" s="34"/>
    </row>
    <row r="32" spans="1:17" ht="12.75">
      <c r="A32" s="26" t="s">
        <v>58</v>
      </c>
      <c r="B32" s="35" t="s">
        <v>78</v>
      </c>
      <c r="C32" s="35" t="s">
        <v>2</v>
      </c>
      <c r="D32" s="35" t="s">
        <v>41</v>
      </c>
      <c r="E32" s="32"/>
      <c r="G32" s="28" t="s">
        <v>52</v>
      </c>
      <c r="H32" s="36" t="s">
        <v>2</v>
      </c>
      <c r="I32" s="36" t="s">
        <v>41</v>
      </c>
      <c r="J32" s="36" t="s">
        <v>77</v>
      </c>
      <c r="K32" s="33"/>
      <c r="L32" s="8"/>
      <c r="M32" s="30" t="s">
        <v>62</v>
      </c>
      <c r="N32" s="37" t="s">
        <v>41</v>
      </c>
      <c r="O32" s="37" t="s">
        <v>78</v>
      </c>
      <c r="P32" s="37" t="s">
        <v>2</v>
      </c>
      <c r="Q32" s="34"/>
    </row>
    <row r="33" spans="1:17" ht="12.75">
      <c r="A33" s="26" t="s">
        <v>46</v>
      </c>
      <c r="B33" s="35" t="s">
        <v>2</v>
      </c>
      <c r="C33" s="35" t="s">
        <v>40</v>
      </c>
      <c r="D33" s="35" t="s">
        <v>78</v>
      </c>
      <c r="E33" s="32"/>
      <c r="G33" s="28" t="s">
        <v>56</v>
      </c>
      <c r="H33" s="36" t="s">
        <v>40</v>
      </c>
      <c r="I33" s="36" t="s">
        <v>77</v>
      </c>
      <c r="J33" s="36" t="s">
        <v>2</v>
      </c>
      <c r="K33" s="33"/>
      <c r="L33" s="8"/>
      <c r="M33" s="30" t="s">
        <v>44</v>
      </c>
      <c r="N33" s="37" t="s">
        <v>77</v>
      </c>
      <c r="O33" s="37" t="s">
        <v>2</v>
      </c>
      <c r="P33" s="37" t="s">
        <v>41</v>
      </c>
      <c r="Q33" s="34"/>
    </row>
    <row r="34" spans="1:17" ht="12.75">
      <c r="A34" s="26" t="s">
        <v>48</v>
      </c>
      <c r="B34" s="35" t="s">
        <v>2</v>
      </c>
      <c r="C34" s="35" t="s">
        <v>40</v>
      </c>
      <c r="D34" s="35" t="s">
        <v>77</v>
      </c>
      <c r="E34" s="32"/>
      <c r="G34" s="28" t="s">
        <v>61</v>
      </c>
      <c r="H34" s="36" t="s">
        <v>40</v>
      </c>
      <c r="I34" s="36" t="s">
        <v>78</v>
      </c>
      <c r="J34" s="36" t="s">
        <v>2</v>
      </c>
      <c r="K34" s="33"/>
      <c r="L34" s="8"/>
      <c r="M34" s="30" t="s">
        <v>58</v>
      </c>
      <c r="N34" s="37" t="s">
        <v>78</v>
      </c>
      <c r="O34" s="37" t="s">
        <v>2</v>
      </c>
      <c r="P34" s="37" t="s">
        <v>41</v>
      </c>
      <c r="Q34" s="34"/>
    </row>
    <row r="35" spans="1:17" ht="12.75">
      <c r="A35" s="26" t="s">
        <v>47</v>
      </c>
      <c r="B35" s="35" t="s">
        <v>2</v>
      </c>
      <c r="C35" s="35" t="s">
        <v>41</v>
      </c>
      <c r="D35" s="35" t="s">
        <v>78</v>
      </c>
      <c r="E35" s="32"/>
      <c r="G35" s="28" t="s">
        <v>57</v>
      </c>
      <c r="H35" s="36" t="s">
        <v>41</v>
      </c>
      <c r="I35" s="36" t="s">
        <v>77</v>
      </c>
      <c r="J35" s="36" t="s">
        <v>2</v>
      </c>
      <c r="K35" s="33"/>
      <c r="L35" s="8"/>
      <c r="M35" s="30" t="s">
        <v>50</v>
      </c>
      <c r="N35" s="37" t="s">
        <v>78</v>
      </c>
      <c r="O35" s="37" t="s">
        <v>2</v>
      </c>
      <c r="P35" s="37" t="s">
        <v>40</v>
      </c>
      <c r="Q35" s="34"/>
    </row>
    <row r="36" spans="1:17" ht="12.75">
      <c r="A36" s="26" t="s">
        <v>52</v>
      </c>
      <c r="B36" s="35" t="s">
        <v>2</v>
      </c>
      <c r="C36" s="35" t="s">
        <v>41</v>
      </c>
      <c r="D36" s="35" t="s">
        <v>77</v>
      </c>
      <c r="E36" s="32"/>
      <c r="G36" s="28" t="s">
        <v>62</v>
      </c>
      <c r="H36" s="36" t="s">
        <v>41</v>
      </c>
      <c r="I36" s="36" t="s">
        <v>78</v>
      </c>
      <c r="J36" s="36" t="s">
        <v>2</v>
      </c>
      <c r="K36" s="33"/>
      <c r="L36" s="8"/>
      <c r="M36" s="30" t="s">
        <v>54</v>
      </c>
      <c r="N36" s="37" t="s">
        <v>77</v>
      </c>
      <c r="O36" s="37" t="s">
        <v>2</v>
      </c>
      <c r="P36" s="37" t="s">
        <v>40</v>
      </c>
      <c r="Q36" s="34"/>
    </row>
    <row r="37" spans="14:16" ht="12.75">
      <c r="N37" s="38"/>
      <c r="O37" s="38"/>
      <c r="P37" s="38"/>
    </row>
  </sheetData>
  <mergeCells count="3">
    <mergeCell ref="B1:D1"/>
    <mergeCell ref="H1:J1"/>
    <mergeCell ref="N1:P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68"/>
  <sheetViews>
    <sheetView tabSelected="1" workbookViewId="0" topLeftCell="A31">
      <selection activeCell="E47" sqref="E47:K59"/>
    </sheetView>
  </sheetViews>
  <sheetFormatPr defaultColWidth="9.140625" defaultRowHeight="12.75"/>
  <cols>
    <col min="1" max="1" width="4.140625" style="0" customWidth="1"/>
    <col min="2" max="3" width="6.28125" style="0" customWidth="1"/>
    <col min="4" max="4" width="5.7109375" style="0" customWidth="1"/>
    <col min="5" max="5" width="5.00390625" style="1" customWidth="1"/>
    <col min="6" max="25" width="3.8515625" style="0" customWidth="1"/>
    <col min="27" max="31" width="3.8515625" style="0" customWidth="1"/>
    <col min="32" max="35" width="3.00390625" style="0" customWidth="1"/>
    <col min="36" max="36" width="4.28125" style="0" customWidth="1"/>
  </cols>
  <sheetData>
    <row r="1" spans="1:25" ht="12.75">
      <c r="A1" s="58" t="s">
        <v>42</v>
      </c>
      <c r="B1" s="58"/>
      <c r="C1" s="58"/>
      <c r="D1" s="58"/>
      <c r="E1" s="64" t="s">
        <v>105</v>
      </c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35" s="10" customFormat="1" ht="12.75">
      <c r="A2" s="45"/>
      <c r="B2" s="45" t="s">
        <v>35</v>
      </c>
      <c r="C2" s="45" t="s">
        <v>36</v>
      </c>
      <c r="D2" s="45" t="s">
        <v>37</v>
      </c>
      <c r="E2" s="45"/>
      <c r="F2" s="3" t="s">
        <v>43</v>
      </c>
      <c r="G2" s="3" t="s">
        <v>44</v>
      </c>
      <c r="H2" s="3" t="s">
        <v>45</v>
      </c>
      <c r="I2" s="3" t="s">
        <v>46</v>
      </c>
      <c r="J2" s="3" t="s">
        <v>47</v>
      </c>
      <c r="K2" s="3" t="s">
        <v>48</v>
      </c>
      <c r="L2" s="3" t="s">
        <v>49</v>
      </c>
      <c r="M2" s="3" t="s">
        <v>50</v>
      </c>
      <c r="N2" s="3" t="s">
        <v>51</v>
      </c>
      <c r="O2" s="3" t="s">
        <v>52</v>
      </c>
      <c r="P2" s="3" t="s">
        <v>53</v>
      </c>
      <c r="Q2" s="3" t="s">
        <v>54</v>
      </c>
      <c r="R2" s="3" t="s">
        <v>55</v>
      </c>
      <c r="S2" s="3" t="s">
        <v>56</v>
      </c>
      <c r="T2" s="3" t="s">
        <v>57</v>
      </c>
      <c r="U2" s="3" t="s">
        <v>58</v>
      </c>
      <c r="V2" s="3" t="s">
        <v>59</v>
      </c>
      <c r="W2" s="3" t="s">
        <v>60</v>
      </c>
      <c r="X2" s="3" t="s">
        <v>61</v>
      </c>
      <c r="Y2" s="3" t="s">
        <v>62</v>
      </c>
      <c r="AA2" t="s">
        <v>79</v>
      </c>
      <c r="AB2"/>
      <c r="AC2"/>
      <c r="AD2"/>
      <c r="AF2" t="s">
        <v>80</v>
      </c>
      <c r="AG2"/>
      <c r="AH2"/>
      <c r="AI2"/>
    </row>
    <row r="3" spans="1:35" ht="12.75">
      <c r="A3" s="46" t="s">
        <v>43</v>
      </c>
      <c r="B3" s="51">
        <f>((SQRT(5)-1)/2+1)/3</f>
        <v>0.5393446629166316</v>
      </c>
      <c r="C3" s="51">
        <f>((SQRT(5)-1)/2+1)/3</f>
        <v>0.5393446629166316</v>
      </c>
      <c r="D3" s="51">
        <f>-((SQRT(5)-1)/2+1)/3</f>
        <v>-0.5393446629166316</v>
      </c>
      <c r="E3" s="53" t="s">
        <v>43</v>
      </c>
      <c r="F3" s="2" t="s">
        <v>35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AA3" s="40">
        <v>1</v>
      </c>
      <c r="AB3">
        <v>2</v>
      </c>
      <c r="AC3">
        <v>4</v>
      </c>
      <c r="AD3">
        <v>14</v>
      </c>
      <c r="AF3" s="41">
        <v>1</v>
      </c>
      <c r="AG3">
        <v>6</v>
      </c>
      <c r="AH3">
        <v>16</v>
      </c>
      <c r="AI3">
        <v>19</v>
      </c>
    </row>
    <row r="4" spans="1:35" ht="12.75">
      <c r="A4" s="46" t="s">
        <v>44</v>
      </c>
      <c r="B4" s="51">
        <f>((SQRT(5)-1)/2+2)/3</f>
        <v>0.872677996249965</v>
      </c>
      <c r="C4" s="51">
        <f>0</f>
        <v>0</v>
      </c>
      <c r="D4" s="51">
        <f>-1/3</f>
        <v>-0.3333333333333333</v>
      </c>
      <c r="E4" s="53" t="s">
        <v>44</v>
      </c>
      <c r="F4" s="67">
        <f>SQRT((B4-B3)*(B4-B3)+(C4-C3)*(C4-C3)+(D4-D3)*(D4-D3))</f>
        <v>0.6666666666666667</v>
      </c>
      <c r="G4" s="2" t="s">
        <v>35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AA4" s="40">
        <v>2</v>
      </c>
      <c r="AB4">
        <v>1</v>
      </c>
      <c r="AC4">
        <v>3</v>
      </c>
      <c r="AD4">
        <v>12</v>
      </c>
      <c r="AF4" s="41">
        <v>2</v>
      </c>
      <c r="AG4">
        <v>10</v>
      </c>
      <c r="AH4">
        <v>15</v>
      </c>
      <c r="AI4">
        <v>17</v>
      </c>
    </row>
    <row r="5" spans="1:35" ht="12.75">
      <c r="A5" s="46" t="s">
        <v>45</v>
      </c>
      <c r="B5" s="51">
        <f>((SQRT(5)-1)/2+1)/3</f>
        <v>0.5393446629166316</v>
      </c>
      <c r="C5" s="51">
        <f>-((SQRT(5)-1)/2+1)/3</f>
        <v>-0.5393446629166316</v>
      </c>
      <c r="D5" s="51">
        <f>-((SQRT(5)-1)/2+1)/3</f>
        <v>-0.5393446629166316</v>
      </c>
      <c r="E5" s="53" t="s">
        <v>45</v>
      </c>
      <c r="F5" s="3">
        <f>SQRT((B5-B3)*(B5-B3)+(C5-C3)*(C5-C3)+(D5-D3)*(D5-D3))</f>
        <v>1.0786893258332633</v>
      </c>
      <c r="G5" s="67">
        <f>SQRT((B5-B4)*(B5-B4)+(C5-C4)*(C5-C4)+(D5-D4)*(D5-D4))</f>
        <v>0.6666666666666667</v>
      </c>
      <c r="H5" s="2" t="s">
        <v>35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AA5" s="40">
        <v>3</v>
      </c>
      <c r="AB5">
        <v>2</v>
      </c>
      <c r="AC5">
        <v>5</v>
      </c>
      <c r="AD5">
        <v>19</v>
      </c>
      <c r="AF5" s="41">
        <v>3</v>
      </c>
      <c r="AG5">
        <v>9</v>
      </c>
      <c r="AH5">
        <v>13</v>
      </c>
      <c r="AI5">
        <v>18</v>
      </c>
    </row>
    <row r="6" spans="1:35" ht="12.75">
      <c r="A6" s="46" t="s">
        <v>46</v>
      </c>
      <c r="B6" s="51">
        <f>0</f>
        <v>0</v>
      </c>
      <c r="C6" s="51">
        <f>1/3</f>
        <v>0.3333333333333333</v>
      </c>
      <c r="D6" s="51">
        <f>-((SQRT(5)-1)/2+2)/3</f>
        <v>-0.872677996249965</v>
      </c>
      <c r="E6" s="53" t="s">
        <v>46</v>
      </c>
      <c r="F6" s="67">
        <f>SQRT((B6-B3)*(B6-B3)+(C6-C3)*(C6-C3)+(D6-D3)*(D6-D3))</f>
        <v>0.6666666666666667</v>
      </c>
      <c r="G6" s="2">
        <f>SQRT((B6-B4)*(B6-B4)+(C6-C4)*(C6-C4)+(D6-D4)*(D6-D4))</f>
        <v>1.0786893258332633</v>
      </c>
      <c r="H6" s="2">
        <f>SQRT((B6-B5)*(B6-B5)+(C6-C5)*(C6-C5)+(D6-D5)*(D6-D5))</f>
        <v>1.0786893258332633</v>
      </c>
      <c r="I6" s="2" t="s">
        <v>35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AA6" s="40">
        <v>4</v>
      </c>
      <c r="AB6">
        <v>1</v>
      </c>
      <c r="AC6">
        <v>5</v>
      </c>
      <c r="AD6">
        <v>18</v>
      </c>
      <c r="AF6" s="41">
        <v>4</v>
      </c>
      <c r="AG6">
        <v>7</v>
      </c>
      <c r="AH6">
        <v>12</v>
      </c>
      <c r="AI6">
        <v>20</v>
      </c>
    </row>
    <row r="7" spans="1:35" ht="12.75">
      <c r="A7" s="46" t="s">
        <v>47</v>
      </c>
      <c r="B7" s="51">
        <f>0</f>
        <v>0</v>
      </c>
      <c r="C7" s="51">
        <f>-1/3</f>
        <v>-0.3333333333333333</v>
      </c>
      <c r="D7" s="51">
        <f>-((SQRT(5)-1)/2+2)/3</f>
        <v>-0.872677996249965</v>
      </c>
      <c r="E7" s="53" t="s">
        <v>47</v>
      </c>
      <c r="F7" s="3">
        <f>SQRT((B7-B3)*(B7-B3)+(C7-C3)*(C7-C3)+(D7-D3)*(D7-D3))</f>
        <v>1.0786893258332633</v>
      </c>
      <c r="G7" s="2">
        <f>SQRT((B7-B4)*(B7-B4)+(C7-C4)*(C7-C4)+(D7-D4)*(D7-D4))</f>
        <v>1.0786893258332633</v>
      </c>
      <c r="H7" s="67">
        <f>SQRT((B7-B5)*(B7-B5)+(C7-C5)*(C7-C5)+(D7-D5)*(D7-D5))</f>
        <v>0.6666666666666667</v>
      </c>
      <c r="I7" s="67">
        <f>SQRT((B7-B6)*(B7-B6)+(C7-C6)*(C7-C6)+(D7-D6)*(D7-D6))</f>
        <v>0.6666666666666666</v>
      </c>
      <c r="J7" s="2" t="s">
        <v>35</v>
      </c>
      <c r="K7" s="2"/>
      <c r="L7" s="2"/>
      <c r="M7" s="2"/>
      <c r="N7" s="3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AA7" s="40">
        <v>5</v>
      </c>
      <c r="AB7">
        <v>3</v>
      </c>
      <c r="AC7">
        <v>4</v>
      </c>
      <c r="AD7">
        <v>17</v>
      </c>
      <c r="AF7" s="41">
        <v>5</v>
      </c>
      <c r="AG7">
        <v>8</v>
      </c>
      <c r="AH7">
        <v>11</v>
      </c>
      <c r="AI7">
        <v>14</v>
      </c>
    </row>
    <row r="8" spans="1:30" ht="12.75">
      <c r="A8" s="46" t="s">
        <v>48</v>
      </c>
      <c r="B8" s="51">
        <f>0</f>
        <v>0</v>
      </c>
      <c r="C8" s="51">
        <f>1/3</f>
        <v>0.3333333333333333</v>
      </c>
      <c r="D8" s="51">
        <f>((SQRT(5)-1)/2+2)/3</f>
        <v>0.872677996249965</v>
      </c>
      <c r="E8" s="53" t="s">
        <v>48</v>
      </c>
      <c r="F8" s="68">
        <f>SQRT((B8-B3)*(B8-B3)+(C8-C3)*(C8-C3)+(D8-D3)*(D8-D3))</f>
        <v>1.5254970741804916</v>
      </c>
      <c r="G8" s="69">
        <f>SQRT((B8-B4)*(B8-B4)+(C8-C4)*(C8-C4)+(D8-D4)*(D8-D4))</f>
        <v>1.5254970741804916</v>
      </c>
      <c r="H8" s="2">
        <f>SQRT((B8-B5)*(B8-B5)+(C8-C5)*(C8-C5)+(D8-D5)*(D8-D5))</f>
        <v>1.74535599249993</v>
      </c>
      <c r="I8" s="2">
        <f>SQRT((B8-B6)*(B8-B6)+(C8-C6)*(C8-C6)+(D8-D6)*(D8-D6))</f>
        <v>1.74535599249993</v>
      </c>
      <c r="J8" s="2">
        <f>SQRT((B8-B7)*(B8-B7)+(C8-C7)*(C8-C7)+(D8-D7)*(D8-D7))</f>
        <v>1.8683447179254316</v>
      </c>
      <c r="K8" s="2" t="s">
        <v>35</v>
      </c>
      <c r="L8" s="2"/>
      <c r="M8" s="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AA8" s="40">
        <v>6</v>
      </c>
      <c r="AB8">
        <v>7</v>
      </c>
      <c r="AC8">
        <v>10</v>
      </c>
      <c r="AD8">
        <v>13</v>
      </c>
    </row>
    <row r="9" spans="1:32" ht="12.75">
      <c r="A9" s="46" t="s">
        <v>49</v>
      </c>
      <c r="B9" s="51">
        <f>-((SQRT(5)-1)/2+1)/3</f>
        <v>-0.5393446629166316</v>
      </c>
      <c r="C9" s="51">
        <f>((SQRT(5)-1)/2+1)/3</f>
        <v>0.5393446629166316</v>
      </c>
      <c r="D9" s="51">
        <f>((SQRT(5)-1)/2+1)/3</f>
        <v>0.5393446629166316</v>
      </c>
      <c r="E9" s="53" t="s">
        <v>49</v>
      </c>
      <c r="F9" s="69">
        <f>SQRT((B9-B3)*(B9-B3)+(C9-C3)*(C9-C3)+(D9-D3)*(D9-D3))</f>
        <v>1.5254970741804914</v>
      </c>
      <c r="G9" s="2">
        <f>SQRT((B9-B4)*(B9-B4)+(C9-C4)*(C9-C4)+(D9-D4)*(D9-D4))</f>
        <v>1.74535599249993</v>
      </c>
      <c r="H9" s="2">
        <f>SQRT((B9-B5)*(B9-B5)+(C9-C5)*(C9-C5)+(D9-D5)*(D9-D5))</f>
        <v>1.8683447179254313</v>
      </c>
      <c r="I9" s="70">
        <f>SQRT((B9-B6)*(B9-B6)+(C9-C6)*(C9-C6)+(D9-D6)*(D9-D6))</f>
        <v>1.5254970741804916</v>
      </c>
      <c r="J9" s="2">
        <f>SQRT((B9-B7)*(B9-B7)+(C9-C7)*(C9-C7)+(D9-D7)*(D9-D7))</f>
        <v>1.74535599249993</v>
      </c>
      <c r="K9" s="67">
        <f>SQRT((B9-B8)*(B9-B8)+(C9-C8)*(C9-C8)+(D9-D8)*(D9-D8))</f>
        <v>0.6666666666666667</v>
      </c>
      <c r="L9" s="2" t="s">
        <v>35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AA9" s="40">
        <v>7</v>
      </c>
      <c r="AB9">
        <v>6</v>
      </c>
      <c r="AC9">
        <v>8</v>
      </c>
      <c r="AD9">
        <v>15</v>
      </c>
      <c r="AF9" t="s">
        <v>87</v>
      </c>
    </row>
    <row r="10" spans="1:36" ht="12.75">
      <c r="A10" s="46" t="s">
        <v>50</v>
      </c>
      <c r="B10" s="51">
        <f>-((SQRT(5)-1)/2+2)/3</f>
        <v>-0.872677996249965</v>
      </c>
      <c r="C10" s="51">
        <f>0</f>
        <v>0</v>
      </c>
      <c r="D10" s="51">
        <f>1/3</f>
        <v>0.3333333333333333</v>
      </c>
      <c r="E10" s="53" t="s">
        <v>50</v>
      </c>
      <c r="F10" s="3">
        <f>SQRT((B10-B3)*(B10-B3)+(C10-C3)*(C10-C3)+(D10-D3)*(D10-D3))</f>
        <v>1.74535599249993</v>
      </c>
      <c r="G10" s="2">
        <f>SQRT((B10-B4)*(B10-B4)+(C10-C4)*(C10-C4)+(D10-D4)*(D10-D4))</f>
        <v>1.8683447179254316</v>
      </c>
      <c r="H10" s="2">
        <f>SQRT((B10-B5)*(B10-B5)+(C10-C5)*(C10-C5)+(D10-D5)*(D10-D5))</f>
        <v>1.74535599249993</v>
      </c>
      <c r="I10" s="2">
        <f>SQRT((B10-B6)*(B10-B6)+(C10-C6)*(C10-C6)+(D10-D6)*(D10-D6))</f>
        <v>1.5254970741804916</v>
      </c>
      <c r="J10" s="71">
        <f>SQRT((B10-B7)*(B10-B7)+(C10-C7)*(C10-C7)+(D10-D7)*(D10-D7))</f>
        <v>1.5254970741804916</v>
      </c>
      <c r="K10" s="2">
        <f>SQRT((B10-B8)*(B10-B8)+(C10-C8)*(C10-C8)+(D10-D8)*(D10-D8))</f>
        <v>1.0786893258332633</v>
      </c>
      <c r="L10" s="67">
        <f>SQRT((B10-B9)*(B10-B9)+(C10-C9)*(C10-C9)+(D10-D9)*(D10-D9))</f>
        <v>0.6666666666666667</v>
      </c>
      <c r="M10" s="2" t="s">
        <v>35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AA10" s="40">
        <v>8</v>
      </c>
      <c r="AB10">
        <v>7</v>
      </c>
      <c r="AC10">
        <v>9</v>
      </c>
      <c r="AD10">
        <v>16</v>
      </c>
      <c r="AF10" s="40">
        <v>1</v>
      </c>
      <c r="AG10">
        <v>1</v>
      </c>
      <c r="AH10">
        <v>6</v>
      </c>
      <c r="AI10">
        <v>16</v>
      </c>
      <c r="AJ10">
        <v>1</v>
      </c>
    </row>
    <row r="11" spans="1:36" ht="12.75">
      <c r="A11" s="46" t="s">
        <v>51</v>
      </c>
      <c r="B11" s="51">
        <f>-((SQRT(5)-1)/2+1)/3</f>
        <v>-0.5393446629166316</v>
      </c>
      <c r="C11" s="51">
        <f>-((SQRT(5)-1)/2+1)/3</f>
        <v>-0.5393446629166316</v>
      </c>
      <c r="D11" s="51">
        <f>((SQRT(5)-1)/2+1)/3</f>
        <v>0.5393446629166316</v>
      </c>
      <c r="E11" s="53" t="s">
        <v>51</v>
      </c>
      <c r="F11" s="3">
        <f>SQRT((B11-B3)*(B11-B3)+(C11-C3)*(C11-C3)+(D11-D3)*(D11-D3))</f>
        <v>1.8683447179254313</v>
      </c>
      <c r="G11" s="2">
        <f>SQRT((B11-B4)*(B11-B4)+(C11-C4)*(C11-C4)+(D11-D4)*(D11-D4))</f>
        <v>1.74535599249993</v>
      </c>
      <c r="H11" s="72">
        <f>SQRT((B11-B5)*(B11-B5)+(C11-C5)*(C11-C5)+(D11-D5)*(D11-D5))</f>
        <v>1.5254970741804914</v>
      </c>
      <c r="I11" s="2">
        <f>SQRT((B11-B6)*(B11-B6)+(C11-C6)*(C11-C6)+(D11-D6)*(D11-D6))</f>
        <v>1.74535599249993</v>
      </c>
      <c r="J11" s="69">
        <f>SQRT((B11-B7)*(B11-B7)+(C11-C7)*(C11-C7)+(D11-D7)*(D11-D7))</f>
        <v>1.5254970741804916</v>
      </c>
      <c r="K11" s="2">
        <f>SQRT((B11-B8)*(B11-B8)+(C11-C8)*(C11-C8)+(D11-D8)*(D11-D8))</f>
        <v>1.0786893258332633</v>
      </c>
      <c r="L11" s="2">
        <f>SQRT((B11-B9)*(B11-B9)+(C11-C9)*(C11-C9)+(D11-D9)*(D11-D9))</f>
        <v>1.0786893258332633</v>
      </c>
      <c r="M11" s="67">
        <f>SQRT((B11-B10)*(B11-B10)+(C11-C10)*(C11-C10)+(D11-D10)*(D11-D10))</f>
        <v>0.6666666666666667</v>
      </c>
      <c r="N11" s="2" t="s">
        <v>35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AA11" s="40">
        <v>9</v>
      </c>
      <c r="AB11">
        <v>8</v>
      </c>
      <c r="AC11">
        <v>10</v>
      </c>
      <c r="AD11">
        <v>20</v>
      </c>
      <c r="AG11">
        <v>1</v>
      </c>
      <c r="AH11">
        <v>16</v>
      </c>
      <c r="AI11">
        <v>19</v>
      </c>
      <c r="AJ11">
        <v>1</v>
      </c>
    </row>
    <row r="12" spans="1:36" ht="12.75">
      <c r="A12" s="46" t="s">
        <v>52</v>
      </c>
      <c r="B12" s="51">
        <f>0</f>
        <v>0</v>
      </c>
      <c r="C12" s="51">
        <v>-0.3333333333333333</v>
      </c>
      <c r="D12" s="51">
        <f>((SQRT(5)-1)/2+2)/3</f>
        <v>0.872677996249965</v>
      </c>
      <c r="E12" s="53" t="s">
        <v>52</v>
      </c>
      <c r="F12" s="3">
        <f>SQRT((B12-B3)*(B12-B3)+(C12-C3)*(C12-C3)+(D12-D3)*(D12-D3))</f>
        <v>1.74535599249993</v>
      </c>
      <c r="G12" s="73">
        <f>SQRT((B12-B4)*(B12-B4)+(C12-C4)*(C12-C4)+(D12-D4)*(D12-D4))</f>
        <v>1.5254970741804916</v>
      </c>
      <c r="H12" s="69">
        <f>SQRT((B12-B5)*(B12-B5)+(C12-C5)*(C12-C5)+(D12-D5)*(D12-D5))</f>
        <v>1.5254970741804916</v>
      </c>
      <c r="I12" s="2">
        <f>SQRT((B12-B6)*(B12-B6)+(C12-C6)*(C12-C6)+(D12-D6)*(D12-D6))</f>
        <v>1.8683447179254316</v>
      </c>
      <c r="J12" s="2">
        <f>SQRT((B12-B7)*(B12-B7)+(C12-C7)*(C12-C7)+(D12-D7)*(D12-D7))</f>
        <v>1.74535599249993</v>
      </c>
      <c r="K12" s="67">
        <f>SQRT((B12-B8)*(B12-B8)+(C12-C8)*(C12-C8)+(D12-D8)*(D12-D8))</f>
        <v>0.6666666666666666</v>
      </c>
      <c r="L12" s="2">
        <f>SQRT((B12-B9)*(B12-B9)+(C12-C9)*(C12-C9)+(D12-D9)*(D12-D9))</f>
        <v>1.0786893258332633</v>
      </c>
      <c r="M12" s="2">
        <f>SQRT((B12-B10)*(B12-B10)+(C12-C10)*(C12-C10)+(D12-D10)*(D12-D10))</f>
        <v>1.0786893258332633</v>
      </c>
      <c r="N12" s="67">
        <f>SQRT((B12-B11)*(B12-B11)+(C12-C11)*(C12-C11)+(D12-D11)*(D12-D11))</f>
        <v>0.6666666666666667</v>
      </c>
      <c r="O12" s="2" t="s">
        <v>35</v>
      </c>
      <c r="P12" s="2"/>
      <c r="Q12" s="2"/>
      <c r="R12" s="2"/>
      <c r="S12" s="2"/>
      <c r="T12" s="2"/>
      <c r="U12" s="2"/>
      <c r="V12" s="2"/>
      <c r="W12" s="2"/>
      <c r="X12" s="2"/>
      <c r="Y12" s="2"/>
      <c r="AA12" s="40">
        <v>10</v>
      </c>
      <c r="AB12">
        <v>6</v>
      </c>
      <c r="AC12">
        <v>9</v>
      </c>
      <c r="AD12">
        <v>11</v>
      </c>
      <c r="AG12">
        <v>1</v>
      </c>
      <c r="AH12">
        <v>19</v>
      </c>
      <c r="AI12">
        <v>6</v>
      </c>
      <c r="AJ12">
        <v>1</v>
      </c>
    </row>
    <row r="13" spans="1:36" ht="12.75">
      <c r="A13" s="46" t="s">
        <v>53</v>
      </c>
      <c r="B13" s="51">
        <f>((SQRT(5)-1)/2+1)/3</f>
        <v>0.5393446629166316</v>
      </c>
      <c r="C13" s="51">
        <f>-((SQRT(5)-1)/2+1)/3</f>
        <v>-0.5393446629166316</v>
      </c>
      <c r="D13" s="51">
        <f>((SQRT(5)-1)/2+1)/3</f>
        <v>0.5393446629166316</v>
      </c>
      <c r="E13" s="53" t="s">
        <v>53</v>
      </c>
      <c r="F13" s="69">
        <f>SQRT((B13-B3)*(B13-B3)+(C13-C3)*(C13-C3)+(D13-D3)*(D13-D3))</f>
        <v>1.5254970741804914</v>
      </c>
      <c r="G13" s="2">
        <f>SQRT((B13-B4)*(B13-B4)+(C13-C4)*(C13-C4)+(D13-D4)*(D13-D4))</f>
        <v>1.078689325833263</v>
      </c>
      <c r="H13" s="2">
        <f>SQRT((B13-B5)*(B13-B5)+(C13-C5)*(C13-C5)+(D13-D5)*(D13-D5))</f>
        <v>1.0786893258332633</v>
      </c>
      <c r="I13" s="2">
        <f>SQRT((B13-B6)*(B13-B6)+(C13-C6)*(C13-C6)+(D13-D6)*(D13-D6))</f>
        <v>1.74535599249993</v>
      </c>
      <c r="J13" s="71">
        <f>SQRT((B13-B7)*(B13-B7)+(C13-C7)*(C13-C7)+(D13-D7)*(D13-D7))</f>
        <v>1.5254970741804916</v>
      </c>
      <c r="K13" s="2">
        <f>SQRT((B13-B8)*(B13-B8)+(C13-C8)*(C13-C8)+(D13-D8)*(D13-D8))</f>
        <v>1.0786893258332633</v>
      </c>
      <c r="L13" s="69">
        <f>SQRT((B13-B9)*(B13-B9)+(C13-C9)*(C13-C9)+(D13-D9)*(D13-D9))</f>
        <v>1.5254970741804914</v>
      </c>
      <c r="M13" s="69">
        <f>SQRT((B13-B10)*(B13-B10)+(C13-C10)*(C13-C10)+(D13-D10)*(D13-D10))</f>
        <v>1.5254970741804916</v>
      </c>
      <c r="N13" s="2">
        <f>SQRT((B13-B11)*(B13-B11)+(C13-C11)*(C13-C11)+(D13-D11)*(D13-D11))</f>
        <v>1.0786893258332633</v>
      </c>
      <c r="O13" s="67">
        <f>SQRT((B13-B12)*(B13-B12)+(C13-C12)*(C13-C12)+(D13-D12)*(D13-D12))</f>
        <v>0.6666666666666667</v>
      </c>
      <c r="P13" s="2" t="s">
        <v>35</v>
      </c>
      <c r="Q13" s="2"/>
      <c r="R13" s="2"/>
      <c r="S13" s="2"/>
      <c r="T13" s="2"/>
      <c r="U13" s="2"/>
      <c r="V13" s="2"/>
      <c r="W13" s="2"/>
      <c r="X13" s="2"/>
      <c r="Y13" s="2"/>
      <c r="AA13" s="40">
        <v>11</v>
      </c>
      <c r="AB13">
        <v>10</v>
      </c>
      <c r="AC13">
        <v>12</v>
      </c>
      <c r="AD13">
        <v>19</v>
      </c>
      <c r="AG13">
        <v>6</v>
      </c>
      <c r="AH13">
        <v>16</v>
      </c>
      <c r="AI13">
        <v>19</v>
      </c>
      <c r="AJ13">
        <v>6</v>
      </c>
    </row>
    <row r="14" spans="1:36" ht="12.75">
      <c r="A14" s="46" t="s">
        <v>54</v>
      </c>
      <c r="B14" s="51">
        <f>((SQRT(5)-1)/2+2)/3</f>
        <v>0.872677996249965</v>
      </c>
      <c r="C14" s="51">
        <f>0</f>
        <v>0</v>
      </c>
      <c r="D14" s="51">
        <f>1/3</f>
        <v>0.3333333333333333</v>
      </c>
      <c r="E14" s="53" t="s">
        <v>54</v>
      </c>
      <c r="F14" s="3">
        <f>SQRT((B14-B3)*(B14-B3)+(C14-C3)*(C14-C3)+(D14-D3)*(D14-D3))</f>
        <v>1.078689325833263</v>
      </c>
      <c r="G14" s="67">
        <f>SQRT((B14-B4)*(B14-B4)+(C14-C4)*(C14-C4)+(D14-D4)*(D14-D4))</f>
        <v>0.6666666666666666</v>
      </c>
      <c r="H14" s="2">
        <f>SQRT((B14-B5)*(B14-B5)+(C14-C5)*(C14-C5)+(D14-D5)*(D14-D5))</f>
        <v>1.078689325833263</v>
      </c>
      <c r="I14" s="74">
        <f>SQRT((B14-B6)*(B14-B6)+(C14-C6)*(C14-C6)+(D14-D6)*(D14-D6))</f>
        <v>1.5254970741804916</v>
      </c>
      <c r="J14" s="69">
        <f>SQRT((B14-B7)*(B14-B7)+(C14-C7)*(C14-C7)+(D14-D7)*(D14-D7))</f>
        <v>1.5254970741804916</v>
      </c>
      <c r="K14" s="2">
        <f>SQRT((B14-B8)*(B14-B8)+(C14-C8)*(C14-C8)+(D14-D8)*(D14-D8))</f>
        <v>1.0786893258332633</v>
      </c>
      <c r="L14" s="69">
        <f>SQRT((B14-B9)*(B14-B9)+(C14-C9)*(C14-C9)+(D14-D9)*(D14-D9))</f>
        <v>1.5254970741804916</v>
      </c>
      <c r="M14" s="2">
        <f>SQRT((B14-B10)*(B14-B10)+(C14-C10)*(C14-C10)+(D14-D10)*(D14-D10))</f>
        <v>1.74535599249993</v>
      </c>
      <c r="N14" s="69">
        <f>SQRT((B14-B11)*(B14-B11)+(C14-C11)*(C14-C11)+(D14-D11)*(D14-D11))</f>
        <v>1.5254970741804916</v>
      </c>
      <c r="O14" s="2">
        <f>SQRT((B14-B12)*(B14-B12)+(C14-C12)*(C14-C12)+(D14-D12)*(D14-D12))</f>
        <v>1.0786893258332633</v>
      </c>
      <c r="P14" s="67">
        <f>SQRT((B14-B13)*(B14-B13)+(C14-C13)*(C14-C13)+(D14-D13)*(D14-D13))</f>
        <v>0.6666666666666667</v>
      </c>
      <c r="Q14" s="2" t="s">
        <v>35</v>
      </c>
      <c r="R14" s="2"/>
      <c r="S14" s="2"/>
      <c r="T14" s="2"/>
      <c r="U14" s="2"/>
      <c r="V14" s="2"/>
      <c r="W14" s="2"/>
      <c r="X14" s="2"/>
      <c r="Y14" s="2"/>
      <c r="AA14" s="40">
        <v>12</v>
      </c>
      <c r="AB14">
        <v>2</v>
      </c>
      <c r="AC14">
        <v>11</v>
      </c>
      <c r="AD14">
        <v>13</v>
      </c>
      <c r="AF14" s="40">
        <v>2</v>
      </c>
      <c r="AG14">
        <v>2</v>
      </c>
      <c r="AH14">
        <v>10</v>
      </c>
      <c r="AI14">
        <v>15</v>
      </c>
      <c r="AJ14">
        <v>2</v>
      </c>
    </row>
    <row r="15" spans="1:36" ht="12.75">
      <c r="A15" s="46" t="s">
        <v>55</v>
      </c>
      <c r="B15" s="51">
        <f>((SQRT(5)-1)/2+1)/3</f>
        <v>0.5393446629166316</v>
      </c>
      <c r="C15" s="51">
        <f>((SQRT(5)-1)/2+1)/3</f>
        <v>0.5393446629166316</v>
      </c>
      <c r="D15" s="51">
        <f>((SQRT(5)-1)/2+1)/3</f>
        <v>0.5393446629166316</v>
      </c>
      <c r="E15" s="53" t="s">
        <v>55</v>
      </c>
      <c r="F15" s="3">
        <f>SQRT((B15-B3)*(B15-B3)+(C15-C3)*(C15-C3)+(D15-D3)*(D15-D3))</f>
        <v>1.0786893258332633</v>
      </c>
      <c r="G15" s="2">
        <f>SQRT((B15-B4)*(B15-B4)+(C15-C4)*(C15-C4)+(D15-D4)*(D15-D4))</f>
        <v>1.078689325833263</v>
      </c>
      <c r="H15" s="72">
        <f>SQRT((B15-B5)*(B15-B5)+(C15-C5)*(C15-C5)+(D15-D5)*(D15-D5))</f>
        <v>1.5254970741804914</v>
      </c>
      <c r="I15" s="69">
        <f>SQRT((B15-B6)*(B15-B6)+(C15-C6)*(C15-C6)+(D15-D6)*(D15-D6))</f>
        <v>1.5254970741804916</v>
      </c>
      <c r="J15" s="2">
        <f>SQRT((B15-B7)*(B15-B7)+(C15-C7)*(C15-C7)+(D15-D7)*(D15-D7))</f>
        <v>1.74535599249993</v>
      </c>
      <c r="K15" s="67">
        <f>SQRT((B15-B8)*(B15-B8)+(C15-C8)*(C15-C8)+(D15-D8)*(D15-D8))</f>
        <v>0.6666666666666667</v>
      </c>
      <c r="L15" s="2">
        <f>SQRT((B15-B9)*(B15-B9)+(C15-C9)*(C15-C9)+(D15-D9)*(D15-D9))</f>
        <v>1.0786893258332633</v>
      </c>
      <c r="M15" s="69">
        <f>SQRT((B15-B10)*(B15-B10)+(C15-C10)*(C15-C10)+(D15-D10)*(D15-D10))</f>
        <v>1.5254970741804916</v>
      </c>
      <c r="N15" s="69">
        <f>SQRT((B15-B11)*(B15-B11)+(C15-C11)*(C15-C11)+(D15-D11)*(D15-D11))</f>
        <v>1.5254970741804914</v>
      </c>
      <c r="O15" s="2">
        <f>SQRT((B15-B12)*(B15-B12)+(C15-C12)*(C15-C12)+(D15-D12)*(D15-D12))</f>
        <v>1.0786893258332633</v>
      </c>
      <c r="P15" s="2">
        <f>SQRT((B15-B13)*(B15-B13)+(C15-C13)*(C15-C13)+(D15-D13)*(D15-D13))</f>
        <v>1.0786893258332633</v>
      </c>
      <c r="Q15" s="67">
        <f>SQRT((B15-B14)*(B15-B14)+(C15-C14)*(C15-C14)+(D15-D14)*(D15-D14))</f>
        <v>0.6666666666666667</v>
      </c>
      <c r="R15" s="2" t="s">
        <v>35</v>
      </c>
      <c r="S15" s="2"/>
      <c r="T15" s="2"/>
      <c r="U15" s="2"/>
      <c r="V15" s="2"/>
      <c r="W15" s="2"/>
      <c r="X15" s="2"/>
      <c r="Y15" s="2"/>
      <c r="AA15" s="40">
        <v>13</v>
      </c>
      <c r="AB15">
        <v>6</v>
      </c>
      <c r="AC15">
        <v>12</v>
      </c>
      <c r="AD15">
        <v>14</v>
      </c>
      <c r="AG15">
        <v>2</v>
      </c>
      <c r="AH15">
        <v>15</v>
      </c>
      <c r="AI15">
        <v>17</v>
      </c>
      <c r="AJ15">
        <v>2</v>
      </c>
    </row>
    <row r="16" spans="1:36" ht="12.75">
      <c r="A16" s="46" t="s">
        <v>56</v>
      </c>
      <c r="B16" s="51">
        <f>1/3</f>
        <v>0.3333333333333333</v>
      </c>
      <c r="C16" s="51">
        <f>((SQRT(5)-1)/2+2)/3</f>
        <v>0.872677996249965</v>
      </c>
      <c r="D16" s="51">
        <f>0</f>
        <v>0</v>
      </c>
      <c r="E16" s="53" t="s">
        <v>56</v>
      </c>
      <c r="F16" s="67">
        <f>SQRT((B16-B3)*(B16-B3)+(C16-C3)*(C16-C3)+(D16-D3)*(D16-D3))</f>
        <v>0.6666666666666667</v>
      </c>
      <c r="G16" s="2">
        <f>SQRT((B16-B4)*(B16-B4)+(C16-C4)*(C16-C4)+(D16-D4)*(D16-D4))</f>
        <v>1.0786893258332633</v>
      </c>
      <c r="H16" s="69">
        <f>SQRT((B16-B5)*(B16-B5)+(C16-C5)*(C16-C5)+(D16-D5)*(D16-D5))</f>
        <v>1.5254970741804916</v>
      </c>
      <c r="I16" s="2">
        <f>SQRT((B16-B6)*(B16-B6)+(C16-C6)*(C16-C6)+(D16-D6)*(D16-D6))</f>
        <v>1.0786893258332633</v>
      </c>
      <c r="J16" s="71">
        <f>SQRT((B16-B7)*(B16-B7)+(C16-C7)*(C16-C7)+(D16-D7)*(D16-D7))</f>
        <v>1.5254970741804916</v>
      </c>
      <c r="K16" s="2">
        <f>SQRT((B16-B8)*(B16-B8)+(C16-C8)*(C16-C8)+(D16-D8)*(D16-D8))</f>
        <v>1.0786893258332633</v>
      </c>
      <c r="L16" s="2">
        <f>SQRT((B16-B9)*(B16-B9)+(C16-C9)*(C16-C9)+(D16-D9)*(D16-D9))</f>
        <v>1.0786893258332633</v>
      </c>
      <c r="M16" s="69">
        <f>SQRT((B16-B10)*(B16-B10)+(C16-C10)*(C16-C10)+(D16-D10)*(D16-D10))</f>
        <v>1.5254970741804916</v>
      </c>
      <c r="N16" s="2">
        <f>SQRT((B16-B11)*(B16-B11)+(C16-C11)*(C16-C11)+(D16-D11)*(D16-D11))</f>
        <v>1.74535599249993</v>
      </c>
      <c r="O16" s="69">
        <f>SQRT((B16-B12)*(B16-B12)+(C16-C12)*(C16-C12)+(D16-D12)*(D16-D12))</f>
        <v>1.5254970741804916</v>
      </c>
      <c r="P16" s="69">
        <f>SQRT((B16-B13)*(B16-B13)+(C16-C13)*(C16-C13)+(D16-D13)*(D16-D13))</f>
        <v>1.5254970741804916</v>
      </c>
      <c r="Q16" s="2">
        <f>SQRT((B16-B14)*(B16-B14)+(C16-C14)*(C16-C14)+(D16-D14)*(D16-D14))</f>
        <v>1.0786893258332633</v>
      </c>
      <c r="R16" s="67">
        <f>SQRT((B16-B15)*(B16-B15)+(C16-C15)*(C16-C15)+(D16-D15)*(D16-D15))</f>
        <v>0.6666666666666667</v>
      </c>
      <c r="S16" s="2" t="s">
        <v>35</v>
      </c>
      <c r="T16" s="2"/>
      <c r="U16" s="2"/>
      <c r="V16" s="2"/>
      <c r="W16" s="2"/>
      <c r="X16" s="2"/>
      <c r="Y16" s="2"/>
      <c r="AA16" s="40">
        <v>14</v>
      </c>
      <c r="AB16">
        <v>1</v>
      </c>
      <c r="AC16">
        <v>13</v>
      </c>
      <c r="AD16">
        <v>15</v>
      </c>
      <c r="AG16">
        <v>2</v>
      </c>
      <c r="AH16">
        <v>17</v>
      </c>
      <c r="AI16">
        <v>10</v>
      </c>
      <c r="AJ16">
        <v>2</v>
      </c>
    </row>
    <row r="17" spans="1:36" ht="12.75">
      <c r="A17" s="46" t="s">
        <v>57</v>
      </c>
      <c r="B17" s="51">
        <f>-1/3</f>
        <v>-0.3333333333333333</v>
      </c>
      <c r="C17" s="51">
        <f>((SQRT(5)-1)/2+2)/3</f>
        <v>0.872677996249965</v>
      </c>
      <c r="D17" s="51">
        <f>0</f>
        <v>0</v>
      </c>
      <c r="E17" s="53" t="s">
        <v>57</v>
      </c>
      <c r="F17" s="3">
        <f>SQRT((B17-B3)*(B17-B3)+(C17-C3)*(C17-C3)+(D17-D3)*(D17-D3))</f>
        <v>1.0786893258332633</v>
      </c>
      <c r="G17" s="73">
        <f>SQRT((B17-B4)*(B17-B4)+(C17-C4)*(C17-C4)+(D17-D4)*(D17-D4))</f>
        <v>1.5254970741804916</v>
      </c>
      <c r="H17" s="2">
        <f>SQRT((B17-B5)*(B17-B5)+(C17-C5)*(C17-C5)+(D17-D5)*(D17-D5))</f>
        <v>1.74535599249993</v>
      </c>
      <c r="I17" s="2">
        <f>SQRT((B17-B6)*(B17-B6)+(C17-C6)*(C17-C6)+(D17-D6)*(D17-D6))</f>
        <v>1.0786893258332633</v>
      </c>
      <c r="J17" s="69">
        <f>SQRT((B17-B7)*(B17-B7)+(C17-C7)*(C17-C7)+(D17-D7)*(D17-D7))</f>
        <v>1.5254970741804916</v>
      </c>
      <c r="K17" s="2">
        <f>SQRT((B17-B8)*(B17-B8)+(C17-C8)*(C17-C8)+(D17-D8)*(D17-D8))</f>
        <v>1.0786893258332633</v>
      </c>
      <c r="L17" s="67">
        <f>SQRT((B17-B9)*(B17-B9)+(C17-C9)*(C17-C9)+(D17-D9)*(D17-D9))</f>
        <v>0.6666666666666667</v>
      </c>
      <c r="M17" s="2">
        <f>SQRT((B17-B10)*(B17-B10)+(C17-C10)*(C17-C10)+(D17-D10)*(D17-D10))</f>
        <v>1.0786893258332633</v>
      </c>
      <c r="N17" s="69">
        <f>SQRT((B17-B11)*(B17-B11)+(C17-C11)*(C17-C11)+(D17-D11)*(D17-D11))</f>
        <v>1.5254970741804916</v>
      </c>
      <c r="O17" s="69">
        <f>SQRT((B17-B12)*(B17-B12)+(C17-C12)*(C17-C12)+(D17-D12)*(D17-D12))</f>
        <v>1.5254970741804916</v>
      </c>
      <c r="P17" s="2">
        <f>SQRT((B17-B13)*(B17-B13)+(C17-C13)*(C17-C13)+(D17-D13)*(D17-D13))</f>
        <v>1.74535599249993</v>
      </c>
      <c r="Q17" s="69">
        <f>SQRT((B17-B14)*(B17-B14)+(C17-C14)*(C17-C14)+(D17-D14)*(D17-D14))</f>
        <v>1.5254970741804916</v>
      </c>
      <c r="R17" s="2">
        <f>SQRT((B17-B15)*(B17-B15)+(C17-C15)*(C17-C15)+(D17-D15)*(D17-D15))</f>
        <v>1.0786893258332633</v>
      </c>
      <c r="S17" s="67">
        <f>SQRT((B17-B16)*(B17-B16)+(C17-C16)*(C17-C16)+(D17-D16)*(D17-D16))</f>
        <v>0.6666666666666666</v>
      </c>
      <c r="T17" s="2" t="s">
        <v>35</v>
      </c>
      <c r="U17" s="2"/>
      <c r="V17" s="2"/>
      <c r="W17" s="2"/>
      <c r="X17" s="2"/>
      <c r="Y17" s="2"/>
      <c r="AA17" s="40">
        <v>15</v>
      </c>
      <c r="AB17">
        <v>7</v>
      </c>
      <c r="AC17">
        <v>14</v>
      </c>
      <c r="AD17">
        <v>18</v>
      </c>
      <c r="AG17">
        <v>10</v>
      </c>
      <c r="AH17">
        <v>15</v>
      </c>
      <c r="AI17">
        <v>17</v>
      </c>
      <c r="AJ17">
        <v>10</v>
      </c>
    </row>
    <row r="18" spans="1:36" ht="12.75">
      <c r="A18" s="46" t="s">
        <v>58</v>
      </c>
      <c r="B18" s="51">
        <f>-((SQRT(5)-1)/2+2)/3</f>
        <v>-0.872677996249965</v>
      </c>
      <c r="C18" s="51">
        <f>0</f>
        <v>0</v>
      </c>
      <c r="D18" s="51">
        <v>-0.3333333333333333</v>
      </c>
      <c r="E18" s="53" t="s">
        <v>58</v>
      </c>
      <c r="F18" s="68">
        <f>SQRT((B18-B3)*(B18-B3)+(C18-C3)*(C18-C3)+(D18-D3)*(D18-D3))</f>
        <v>1.5254970741804916</v>
      </c>
      <c r="G18" s="2">
        <f>SQRT((B18-B4)*(B18-B4)+(C18-C4)*(C18-C4)+(D18-D4)*(D18-D4))</f>
        <v>1.74535599249993</v>
      </c>
      <c r="H18" s="69">
        <f>SQRT((B18-B5)*(B18-B5)+(C18-C5)*(C18-C5)+(D18-D5)*(D18-D5))</f>
        <v>1.5254970741804916</v>
      </c>
      <c r="I18" s="69">
        <f>SQRT((B18-B6)*(B18-B6)+(C18-C6)*(C18-C6)+(D18-D6)*(D18-D6))</f>
        <v>1.0786893258332633</v>
      </c>
      <c r="J18" s="2">
        <f>SQRT((B18-B7)*(B18-B7)+(C18-C7)*(C18-C7)+(D18-D7)*(D18-D7))</f>
        <v>1.0786893258332633</v>
      </c>
      <c r="K18" s="69">
        <f>SQRT((B18-B8)*(B18-B8)+(C18-C8)*(C18-C8)+(D18-D8)*(D18-D8))</f>
        <v>1.5254970741804916</v>
      </c>
      <c r="L18" s="2">
        <f>SQRT((B18-B9)*(B18-B9)+(C18-C9)*(C18-C9)+(D18-D9)*(D18-D9))</f>
        <v>1.078689325833263</v>
      </c>
      <c r="M18" s="67">
        <f>SQRT((B18-B10)*(B18-B10)+(C18-C10)*(C18-C10)+(D18-D10)*(D18-D10))</f>
        <v>0.6666666666666666</v>
      </c>
      <c r="N18" s="2">
        <f>SQRT((B18-B11)*(B18-B11)+(C18-C11)*(C18-C11)+(D18-D11)*(D18-D11))</f>
        <v>1.078689325833263</v>
      </c>
      <c r="O18" s="69">
        <f>SQRT((B18-B12)*(B18-B12)+(C18-C12)*(C18-C12)+(D18-D12)*(D18-D12))</f>
        <v>1.5254970741804916</v>
      </c>
      <c r="P18" s="2">
        <f>SQRT((B18-B13)*(B18-B13)+(C18-C13)*(C18-C13)+(D18-D13)*(D18-D13))</f>
        <v>1.74535599249993</v>
      </c>
      <c r="Q18" s="2">
        <f>SQRT((B18-B14)*(B18-B14)+(C18-C14)*(C18-C14)+(D18-D14)*(D18-D14))</f>
        <v>1.8683447179254316</v>
      </c>
      <c r="R18" s="2">
        <f>SQRT((B18-B15)*(B18-B15)+(C18-C15)*(C18-C15)+(D18-D15)*(D18-D15))</f>
        <v>1.74535599249993</v>
      </c>
      <c r="S18" s="69">
        <f>SQRT((B18-B16)*(B18-B16)+(C18-C16)*(C18-C16)+(D18-D16)*(D18-D16))</f>
        <v>1.5254970741804916</v>
      </c>
      <c r="T18" s="2">
        <f>SQRT((B18-B17)*(B18-B17)+(C18-C17)*(C18-C17)+(D18-D17)*(D18-D17))</f>
        <v>1.0786893258332633</v>
      </c>
      <c r="U18" s="2" t="s">
        <v>35</v>
      </c>
      <c r="V18" s="2"/>
      <c r="W18" s="2"/>
      <c r="X18" s="2"/>
      <c r="Y18" s="2"/>
      <c r="AA18" s="40">
        <v>16</v>
      </c>
      <c r="AB18">
        <v>8</v>
      </c>
      <c r="AC18">
        <v>17</v>
      </c>
      <c r="AD18">
        <v>18</v>
      </c>
      <c r="AF18" s="40">
        <v>3</v>
      </c>
      <c r="AG18">
        <v>3</v>
      </c>
      <c r="AH18">
        <v>9</v>
      </c>
      <c r="AI18">
        <v>13</v>
      </c>
      <c r="AJ18">
        <v>3</v>
      </c>
    </row>
    <row r="19" spans="1:36" ht="12.75">
      <c r="A19" s="46" t="s">
        <v>59</v>
      </c>
      <c r="B19" s="51">
        <f>-((SQRT(5)-1)/2+1)/3</f>
        <v>-0.5393446629166316</v>
      </c>
      <c r="C19" s="51">
        <f>-((SQRT(5)-1)/2+1)/3</f>
        <v>-0.5393446629166316</v>
      </c>
      <c r="D19" s="51">
        <f>-((SQRT(5)-1)/2+1)/3</f>
        <v>-0.5393446629166316</v>
      </c>
      <c r="E19" s="53" t="s">
        <v>59</v>
      </c>
      <c r="F19" s="69">
        <f>SQRT((B19-B3)*(B19-B3)+(C19-C3)*(C19-C3)+(D19-D3)*(D19-D3))</f>
        <v>1.5254970741804914</v>
      </c>
      <c r="G19" s="73">
        <f>SQRT((B19-B4)*(B19-B4)+(C19-C4)*(C19-C4)+(D19-D4)*(D19-D4))</f>
        <v>1.5254970741804916</v>
      </c>
      <c r="H19" s="2">
        <f>SQRT((B19-B5)*(B19-B5)+(C19-C5)*(C19-C5)+(D19-D5)*(D19-D5))</f>
        <v>1.0786893258332633</v>
      </c>
      <c r="I19" s="2">
        <f>SQRT((B19-B6)*(B19-B6)+(C19-C6)*(C19-C6)+(D19-D6)*(D19-D6))</f>
        <v>1.0786893258332633</v>
      </c>
      <c r="J19" s="67">
        <f>SQRT((B19-B7)*(B19-B7)+(C19-C7)*(C19-C7)+(D19-D7)*(D19-D7))</f>
        <v>0.6666666666666667</v>
      </c>
      <c r="K19" s="2">
        <f>SQRT((B19-B8)*(B19-B8)+(C19-C8)*(C19-C8)+(D19-D8)*(D19-D8))</f>
        <v>1.74535599249993</v>
      </c>
      <c r="L19" s="69">
        <f>SQRT((B19-B9)*(B19-B9)+(C19-C9)*(C19-C9)+(D19-D9)*(D19-D9))</f>
        <v>1.5254970741804914</v>
      </c>
      <c r="M19" s="2">
        <f>SQRT((B19-B10)*(B19-B10)+(C19-C10)*(C19-C10)+(D19-D10)*(D19-D10))</f>
        <v>1.078689325833263</v>
      </c>
      <c r="N19" s="2">
        <f>SQRT((B19-B11)*(B19-B11)+(C19-C11)*(C19-C11)+(D19-D11)*(D19-D11))</f>
        <v>1.0786893258332633</v>
      </c>
      <c r="O19" s="69">
        <f>SQRT((B19-B12)*(B19-B12)+(C19-C12)*(C19-C12)+(D19-D12)*(D19-D12))</f>
        <v>1.5254970741804916</v>
      </c>
      <c r="P19" s="69">
        <f>SQRT((B19-B13)*(B19-B13)+(C19-C13)*(C19-C13)+(D19-D13)*(D19-D13))</f>
        <v>1.5254970741804914</v>
      </c>
      <c r="Q19" s="2">
        <f>SQRT((B19-B14)*(B19-B14)+(C19-C14)*(C19-C14)+(D19-D14)*(D19-D14))</f>
        <v>1.74535599249993</v>
      </c>
      <c r="R19" s="2">
        <f>SQRT((B19-B15)*(B19-B15)+(C19-C15)*(C19-C15)+(D19-D15)*(D19-D15))</f>
        <v>1.8683447179254313</v>
      </c>
      <c r="S19" s="2">
        <f>SQRT((B19-B16)*(B19-B16)+(C19-C16)*(C19-C16)+(D19-D16)*(D19-D16))</f>
        <v>1.74535599249993</v>
      </c>
      <c r="T19" s="69">
        <f>SQRT((B19-B17)*(B19-B17)+(C19-C17)*(C19-C17)+(D19-D17)*(D19-D17))</f>
        <v>1.5254970741804916</v>
      </c>
      <c r="U19" s="67">
        <f>SQRT((B19-B18)*(B19-B18)+(C19-C18)*(C19-C18)+(D19-D18)*(D19-D18))</f>
        <v>0.6666666666666667</v>
      </c>
      <c r="V19" s="2" t="s">
        <v>35</v>
      </c>
      <c r="W19" s="2"/>
      <c r="X19" s="2"/>
      <c r="Y19" s="2"/>
      <c r="AA19" s="40">
        <v>17</v>
      </c>
      <c r="AB19">
        <v>5</v>
      </c>
      <c r="AC19">
        <v>16</v>
      </c>
      <c r="AD19">
        <v>20</v>
      </c>
      <c r="AG19">
        <v>3</v>
      </c>
      <c r="AH19">
        <v>13</v>
      </c>
      <c r="AI19">
        <v>18</v>
      </c>
      <c r="AJ19">
        <v>3</v>
      </c>
    </row>
    <row r="20" spans="1:36" ht="12.75">
      <c r="A20" s="46" t="s">
        <v>60</v>
      </c>
      <c r="B20" s="51">
        <f>-((SQRT(5)-1)/2+1)/3</f>
        <v>-0.5393446629166316</v>
      </c>
      <c r="C20" s="51">
        <f>((SQRT(5)-1)/2+1)/3</f>
        <v>0.5393446629166316</v>
      </c>
      <c r="D20" s="51">
        <f>-((SQRT(5)-1)/2+1)/3</f>
        <v>-0.5393446629166316</v>
      </c>
      <c r="E20" s="53" t="s">
        <v>60</v>
      </c>
      <c r="F20" s="3">
        <f>SQRT((B20-B3)*(B20-B3)+(C20-C3)*(C20-C3)+(D20-D3)*(D20-D3))</f>
        <v>1.0786893258332633</v>
      </c>
      <c r="G20" s="69">
        <f>SQRT((B20-B4)*(B20-B4)+(C20-C4)*(C20-C4)+(D20-D4)*(D20-D4))</f>
        <v>1.5254970741804916</v>
      </c>
      <c r="H20" s="72">
        <f>SQRT((B20-B5)*(B20-B5)+(C20-C5)*(C20-C5)+(D20-D5)*(D20-D5))</f>
        <v>1.5254970741804914</v>
      </c>
      <c r="I20" s="67">
        <f>SQRT((B20-B6)*(B20-B6)+(C20-C6)*(C20-C6)+(D20-D6)*(D20-D6))</f>
        <v>0.6666666666666667</v>
      </c>
      <c r="J20" s="2">
        <f>SQRT((B20-B7)*(B20-B7)+(C20-C7)*(C20-C7)+(D20-D7)*(D20-D7))</f>
        <v>1.0786893258332633</v>
      </c>
      <c r="K20" s="69">
        <f>SQRT((B20-B8)*(B20-B8)+(C20-C8)*(C20-C8)+(D20-D8)*(D20-D8))</f>
        <v>1.5254970741804916</v>
      </c>
      <c r="L20" s="2">
        <f>SQRT((B20-B9)*(B20-B9)+(C20-C9)*(C20-C9)+(D20-D9)*(D20-D9))</f>
        <v>1.0786893258332633</v>
      </c>
      <c r="M20" s="2">
        <f>SQRT((B20-B10)*(B20-B10)+(C20-C10)*(C20-C10)+(D20-D10)*(D20-D10))</f>
        <v>1.078689325833263</v>
      </c>
      <c r="N20" s="69">
        <f>SQRT((B20-B11)*(B20-B11)+(C20-C11)*(C20-C11)+(D20-D11)*(D20-D11))</f>
        <v>1.5254970741804914</v>
      </c>
      <c r="O20" s="2">
        <f>SQRT((B20-B12)*(B20-B12)+(C20-C12)*(C20-C12)+(D20-D12)*(D20-D12))</f>
        <v>1.74535599249993</v>
      </c>
      <c r="P20" s="2">
        <f>SQRT((B20-B13)*(B20-B13)+(C20-C13)*(C20-C13)+(D20-D13)*(D20-D13))</f>
        <v>1.8683447179254313</v>
      </c>
      <c r="Q20" s="2">
        <f>SQRT((B20-B14)*(B20-B14)+(C20-C14)*(C20-C14)+(D20-D14)*(D20-D14))</f>
        <v>1.74535599249993</v>
      </c>
      <c r="R20" s="69">
        <f>SQRT((B20-B15)*(B20-B15)+(C20-C15)*(C20-C15)+(D20-D15)*(D20-D15))</f>
        <v>1.5254970741804914</v>
      </c>
      <c r="S20" s="2">
        <f>SQRT((B20-B16)*(B20-B16)+(C20-C16)*(C20-C16)+(D20-D16)*(D20-D16))</f>
        <v>1.0786893258332633</v>
      </c>
      <c r="T20" s="67">
        <f>SQRT((B20-B17)*(B20-B17)+(C20-C17)*(C20-C17)+(D20-D17)*(D20-D17))</f>
        <v>0.6666666666666667</v>
      </c>
      <c r="U20" s="67">
        <f>SQRT((B20-B18)*(B20-B18)+(C20-C18)*(C20-C18)+(D20-D18)*(D20-D18))</f>
        <v>0.6666666666666667</v>
      </c>
      <c r="V20" s="2">
        <f>SQRT((B20-B19)*(B20-B19)+(C20-C19)*(C20-C19)+(D20-D19)*(D20-D19))</f>
        <v>1.0786893258332633</v>
      </c>
      <c r="W20" s="2" t="s">
        <v>35</v>
      </c>
      <c r="X20" s="2"/>
      <c r="Y20" s="2"/>
      <c r="AA20" s="40">
        <v>18</v>
      </c>
      <c r="AB20">
        <v>4</v>
      </c>
      <c r="AC20">
        <v>15</v>
      </c>
      <c r="AD20">
        <v>16</v>
      </c>
      <c r="AG20">
        <v>3</v>
      </c>
      <c r="AH20">
        <v>18</v>
      </c>
      <c r="AI20">
        <v>9</v>
      </c>
      <c r="AJ20">
        <v>3</v>
      </c>
    </row>
    <row r="21" spans="1:36" ht="12.75">
      <c r="A21" s="46" t="s">
        <v>61</v>
      </c>
      <c r="B21" s="51">
        <f>1/3</f>
        <v>0.3333333333333333</v>
      </c>
      <c r="C21" s="51">
        <f>-((SQRT(5)-1)/2+2)/3</f>
        <v>-0.872677996249965</v>
      </c>
      <c r="D21" s="51">
        <v>0</v>
      </c>
      <c r="E21" s="53" t="s">
        <v>61</v>
      </c>
      <c r="F21" s="68">
        <f>SQRT((B21-B3)*(B21-B3)+(C21-C3)*(C21-C3)+(D21-D3)*(D21-D3))</f>
        <v>1.5254970741804916</v>
      </c>
      <c r="G21" s="2">
        <f>SQRT((B21-B4)*(B21-B4)+(C21-C4)*(C21-C4)+(D21-D4)*(D21-D4))</f>
        <v>1.0786893258332633</v>
      </c>
      <c r="H21" s="67">
        <f>SQRT((B21-B5)*(B21-B5)+(C21-C5)*(C21-C5)+(D21-D5)*(D21-D5))</f>
        <v>0.6666666666666667</v>
      </c>
      <c r="I21" s="69">
        <f>SQRT((B21-B6)*(B21-B6)+(C21-C6)*(C21-C6)+(D21-D6)*(D21-D6))</f>
        <v>1.5254970741804916</v>
      </c>
      <c r="J21" s="2">
        <f>SQRT((B21-B7)*(B21-B7)+(C21-C7)*(C21-C7)+(D21-D7)*(D21-D7))</f>
        <v>1.0786893258332633</v>
      </c>
      <c r="K21" s="69">
        <f>SQRT((B21-B8)*(B21-B8)+(C21-C8)*(C21-C8)+(D21-D8)*(D21-D8))</f>
        <v>1.5254970741804916</v>
      </c>
      <c r="L21" s="2">
        <f>SQRT((B21-B9)*(B21-B9)+(C21-C9)*(C21-C9)+(D21-D9)*(D21-D9))</f>
        <v>1.74535599249993</v>
      </c>
      <c r="M21" s="69">
        <f>SQRT((B21-B10)*(B21-B10)+(C21-C10)*(C21-C10)+(D21-D10)*(D21-D10))</f>
        <v>1.5254970741804916</v>
      </c>
      <c r="N21" s="2">
        <f>SQRT((B21-B11)*(B21-B11)+(C21-C11)*(C21-C11)+(D21-D11)*(D21-D11))</f>
        <v>1.0786893258332633</v>
      </c>
      <c r="O21" s="2">
        <f>SQRT((B21-B12)*(B21-B12)+(C21-C12)*(C21-C12)+(D21-D12)*(D21-D12))</f>
        <v>1.0786893258332633</v>
      </c>
      <c r="P21" s="67">
        <f>SQRT((B21-B13)*(B21-B13)+(C21-C13)*(C21-C13)+(D21-D13)*(D21-D13))</f>
        <v>0.6666666666666667</v>
      </c>
      <c r="Q21" s="2">
        <f>SQRT((B21-B14)*(B21-B14)+(C21-C14)*(C21-C14)+(D21-D14)*(D21-D14))</f>
        <v>1.0786893258332633</v>
      </c>
      <c r="R21" s="69">
        <f>SQRT((B21-B15)*(B21-B15)+(C21-C15)*(C21-C15)+(D21-D15)*(D21-D15))</f>
        <v>1.5254970741804916</v>
      </c>
      <c r="S21" s="2">
        <f>SQRT((B21-B16)*(B21-B16)+(C21-C16)*(C21-C16)+(D21-D16)*(D21-D16))</f>
        <v>1.74535599249993</v>
      </c>
      <c r="T21" s="2">
        <f>SQRT((B21-B17)*(B21-B17)+(C21-C17)*(C21-C17)+(D21-D17)*(D21-D17))</f>
        <v>1.8683447179254316</v>
      </c>
      <c r="U21" s="69">
        <f>SQRT((B21-B18)*(B21-B18)+(C21-C18)*(C21-C18)+(D21-D18)*(D21-D18))</f>
        <v>1.5254970741804916</v>
      </c>
      <c r="V21" s="2">
        <f>SQRT((B21-B19)*(B21-B19)+(C21-C19)*(C21-C19)+(D21-D19)*(D21-D19))</f>
        <v>1.0786893258332633</v>
      </c>
      <c r="W21" s="2">
        <f>SQRT((B21-B20)*(B21-B20)+(C21-C20)*(C21-C20)+(D21-D20)*(D21-D20))</f>
        <v>1.74535599249993</v>
      </c>
      <c r="X21" s="2" t="s">
        <v>35</v>
      </c>
      <c r="Y21" s="2"/>
      <c r="AA21" s="40">
        <v>19</v>
      </c>
      <c r="AB21">
        <v>3</v>
      </c>
      <c r="AC21">
        <v>11</v>
      </c>
      <c r="AD21">
        <v>20</v>
      </c>
      <c r="AG21">
        <v>9</v>
      </c>
      <c r="AH21">
        <v>13</v>
      </c>
      <c r="AI21">
        <v>18</v>
      </c>
      <c r="AJ21">
        <v>9</v>
      </c>
    </row>
    <row r="22" spans="1:36" ht="12.75">
      <c r="A22" s="46" t="s">
        <v>62</v>
      </c>
      <c r="B22" s="51">
        <f>-1/3</f>
        <v>-0.3333333333333333</v>
      </c>
      <c r="C22" s="51">
        <f>-((SQRT(5)-1)/2+2)/3</f>
        <v>-0.872677996249965</v>
      </c>
      <c r="D22" s="51">
        <f>0</f>
        <v>0</v>
      </c>
      <c r="E22" s="53" t="s">
        <v>62</v>
      </c>
      <c r="F22" s="2">
        <f>SQRT((B22-B3)*(B22-B3)+(C22-C3)*(C22-C3)+(D22-D3)*(D22-D3))</f>
        <v>1.74535599249993</v>
      </c>
      <c r="G22" s="69">
        <f>SQRT((B22-B4)*(B22-B4)+(C22-C4)*(C22-C4)+(D22-D4)*(D22-D4))</f>
        <v>1.5254970741804916</v>
      </c>
      <c r="H22" s="2">
        <f>SQRT((B22-B5)*(B22-B5)+(C22-C5)*(C22-C5)+(D22-D5)*(D22-D5))</f>
        <v>1.0786893258332633</v>
      </c>
      <c r="I22" s="74">
        <f>SQRT((B22-B6)*(B22-B6)+(C22-C6)*(C22-C6)+(D22-D6)*(D22-D6))</f>
        <v>1.5254970741804916</v>
      </c>
      <c r="J22" s="2">
        <f>SQRT((B22-B7)*(B22-B7)+(C22-C7)*(C22-C7)+(D22-D7)*(D22-D7))</f>
        <v>1.0786893258332633</v>
      </c>
      <c r="K22" s="69">
        <f>SQRT((B22-B8)*(B22-B8)+(C22-C8)*(C22-C8)+(D22-D8)*(D22-D8))</f>
        <v>1.5254970741804916</v>
      </c>
      <c r="L22" s="69">
        <f>SQRT((B22-B9)*(B22-B9)+(C22-C9)*(C22-C9)+(D22-D9)*(D22-D9))</f>
        <v>1.5254970741804916</v>
      </c>
      <c r="M22" s="2">
        <f>SQRT((B22-B10)*(B22-B10)+(C22-C10)*(C22-C10)+(D22-D10)*(D22-D10))</f>
        <v>1.0786893258332633</v>
      </c>
      <c r="N22" s="67">
        <f>SQRT((B22-B11)*(B22-B11)+(C22-C11)*(C22-C11)+(D22-D11)*(D22-D11))</f>
        <v>0.6666666666666667</v>
      </c>
      <c r="O22" s="2">
        <f>SQRT((B22-B12)*(B22-B12)+(C22-C12)*(C22-C12)+(D22-D12)*(D22-D12))</f>
        <v>1.0786893258332633</v>
      </c>
      <c r="P22" s="2">
        <f>SQRT((B22-B13)*(B22-B13)+(C22-C13)*(C22-C13)+(D22-D13)*(D22-D13))</f>
        <v>1.0786893258332633</v>
      </c>
      <c r="Q22" s="69">
        <f>SQRT((B22-B14)*(B22-B14)+(C22-C14)*(C22-C14)+(D22-D14)*(D22-D14))</f>
        <v>1.5254970741804916</v>
      </c>
      <c r="R22" s="2">
        <f>SQRT((B22-B15)*(B22-B15)+(C22-C15)*(C22-C15)+(D22-D15)*(D22-D15))</f>
        <v>1.74535599249993</v>
      </c>
      <c r="S22" s="2">
        <f>SQRT((B22-B16)*(B22-B16)+(C22-C16)*(C22-C16)+(D22-D16)*(D22-D16))</f>
        <v>1.8683447179254316</v>
      </c>
      <c r="T22" s="2">
        <f>SQRT((B22-B17)*(B22-B17)+(C22-C17)*(C22-C17)+(D22-D17)*(D22-D17))</f>
        <v>1.74535599249993</v>
      </c>
      <c r="U22" s="2">
        <f>SQRT((B22-B18)*(B22-B18)+(C22-C18)*(C22-C18)+(D22-D18)*(D22-D18))</f>
        <v>1.0786893258332633</v>
      </c>
      <c r="V22" s="67">
        <f>SQRT((B22-B19)*(B22-B19)+(C22-C19)*(C22-C19)+(D22-D19)*(D22-D19))</f>
        <v>0.6666666666666667</v>
      </c>
      <c r="W22" s="69">
        <f>SQRT((B22-B20)*(B22-B20)+(C22-C20)*(C22-C20)+(D22-D20)*(D22-D20))</f>
        <v>1.5254970741804916</v>
      </c>
      <c r="X22" s="67">
        <f>SQRT((B22-B21)*(B22-B21)+(C22-C21)*(C22-C21)+(D22-D21)*(D22-D21))</f>
        <v>0.6666666666666666</v>
      </c>
      <c r="Y22" s="2" t="s">
        <v>35</v>
      </c>
      <c r="AA22" s="40">
        <v>20</v>
      </c>
      <c r="AB22">
        <v>9</v>
      </c>
      <c r="AC22">
        <v>17</v>
      </c>
      <c r="AD22">
        <v>19</v>
      </c>
      <c r="AF22" s="40">
        <v>4</v>
      </c>
      <c r="AG22">
        <v>4</v>
      </c>
      <c r="AH22">
        <v>7</v>
      </c>
      <c r="AI22">
        <v>12</v>
      </c>
      <c r="AJ22">
        <v>4</v>
      </c>
    </row>
    <row r="23" spans="33:36" ht="12.75">
      <c r="AG23">
        <v>4</v>
      </c>
      <c r="AH23">
        <v>12</v>
      </c>
      <c r="AI23">
        <v>20</v>
      </c>
      <c r="AJ23">
        <v>4</v>
      </c>
    </row>
    <row r="24" spans="5:36" ht="12.75">
      <c r="E24" s="64" t="s">
        <v>105</v>
      </c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AG24">
        <v>4</v>
      </c>
      <c r="AH24">
        <v>20</v>
      </c>
      <c r="AI24">
        <v>7</v>
      </c>
      <c r="AJ24">
        <v>4</v>
      </c>
    </row>
    <row r="25" spans="1:36" ht="12.75">
      <c r="A25">
        <f>(SQRT(5)-1)/2</f>
        <v>0.6180339887498949</v>
      </c>
      <c r="E25" s="49"/>
      <c r="F25" s="76" t="s">
        <v>43</v>
      </c>
      <c r="G25" s="76" t="s">
        <v>44</v>
      </c>
      <c r="H25" s="76" t="s">
        <v>45</v>
      </c>
      <c r="I25" s="76" t="s">
        <v>46</v>
      </c>
      <c r="J25" s="76" t="s">
        <v>47</v>
      </c>
      <c r="K25" s="76" t="s">
        <v>48</v>
      </c>
      <c r="L25" s="76" t="s">
        <v>49</v>
      </c>
      <c r="M25" s="76" t="s">
        <v>50</v>
      </c>
      <c r="N25" s="76" t="s">
        <v>51</v>
      </c>
      <c r="O25" s="76" t="s">
        <v>52</v>
      </c>
      <c r="P25" s="76" t="s">
        <v>53</v>
      </c>
      <c r="Q25" s="76" t="s">
        <v>54</v>
      </c>
      <c r="R25" s="76" t="s">
        <v>55</v>
      </c>
      <c r="S25" s="76" t="s">
        <v>56</v>
      </c>
      <c r="T25" s="76" t="s">
        <v>57</v>
      </c>
      <c r="U25" s="76" t="s">
        <v>58</v>
      </c>
      <c r="V25" s="76" t="s">
        <v>59</v>
      </c>
      <c r="W25" s="76" t="s">
        <v>60</v>
      </c>
      <c r="X25" s="76" t="s">
        <v>61</v>
      </c>
      <c r="Y25" s="76" t="s">
        <v>62</v>
      </c>
      <c r="AG25">
        <v>7</v>
      </c>
      <c r="AH25">
        <v>12</v>
      </c>
      <c r="AI25">
        <v>20</v>
      </c>
      <c r="AJ25">
        <v>7</v>
      </c>
    </row>
    <row r="26" spans="5:36" ht="12.75">
      <c r="E26" s="53" t="s">
        <v>43</v>
      </c>
      <c r="F26" s="2" t="s">
        <v>35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AF26" s="40">
        <v>5</v>
      </c>
      <c r="AG26">
        <v>5</v>
      </c>
      <c r="AH26">
        <v>8</v>
      </c>
      <c r="AI26">
        <v>11</v>
      </c>
      <c r="AJ26">
        <v>5</v>
      </c>
    </row>
    <row r="27" spans="5:36" ht="12.75">
      <c r="E27" s="53" t="s">
        <v>44</v>
      </c>
      <c r="F27" s="67">
        <v>0.6606332383066684</v>
      </c>
      <c r="G27" s="2" t="s">
        <v>35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AG27">
        <v>5</v>
      </c>
      <c r="AH27">
        <v>11</v>
      </c>
      <c r="AI27">
        <v>14</v>
      </c>
      <c r="AJ27">
        <v>5</v>
      </c>
    </row>
    <row r="28" spans="5:36" ht="12.75">
      <c r="E28" s="53" t="s">
        <v>45</v>
      </c>
      <c r="F28" s="77">
        <v>1.0678666666666665</v>
      </c>
      <c r="G28" s="67">
        <v>0.6606332383066684</v>
      </c>
      <c r="H28" s="2" t="s">
        <v>35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AG28">
        <v>5</v>
      </c>
      <c r="AH28">
        <v>14</v>
      </c>
      <c r="AI28">
        <v>8</v>
      </c>
      <c r="AJ28">
        <v>5</v>
      </c>
    </row>
    <row r="29" spans="5:36" ht="12.75">
      <c r="E29" s="53" t="s">
        <v>46</v>
      </c>
      <c r="F29" s="67">
        <v>0.6606332383066684</v>
      </c>
      <c r="G29" s="77">
        <v>1.0716097175122419</v>
      </c>
      <c r="H29" s="77">
        <v>1.0716097175122417</v>
      </c>
      <c r="I29" s="2" t="s">
        <v>35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AG29">
        <v>8</v>
      </c>
      <c r="AH29">
        <v>11</v>
      </c>
      <c r="AI29">
        <v>14</v>
      </c>
      <c r="AJ29">
        <v>8</v>
      </c>
    </row>
    <row r="30" spans="5:25" ht="12.75">
      <c r="E30" s="53" t="s">
        <v>47</v>
      </c>
      <c r="F30" s="77">
        <v>1.0716097175122417</v>
      </c>
      <c r="G30" s="77">
        <v>1.0716097175122419</v>
      </c>
      <c r="H30" s="67">
        <v>0.6606332383066684</v>
      </c>
      <c r="I30" s="67">
        <v>0.6666666666666666</v>
      </c>
      <c r="J30" s="2" t="s">
        <v>35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5:25" ht="12.75">
      <c r="E31" s="53" t="s">
        <v>48</v>
      </c>
      <c r="F31" s="3">
        <v>1.5254970741804916</v>
      </c>
      <c r="G31" s="3">
        <v>1.5254970741804916</v>
      </c>
      <c r="H31" s="2">
        <v>1.74535599249993</v>
      </c>
      <c r="I31" s="2">
        <v>1.74535599249993</v>
      </c>
      <c r="J31" s="2">
        <v>1.8683447179254316</v>
      </c>
      <c r="K31" s="2" t="s">
        <v>35</v>
      </c>
      <c r="L31" s="2"/>
      <c r="M31" s="3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5:25" ht="12.75">
      <c r="E32" s="53" t="s">
        <v>49</v>
      </c>
      <c r="F32" s="3">
        <v>1.5254970741804914</v>
      </c>
      <c r="G32" s="2">
        <v>1.74535599249993</v>
      </c>
      <c r="H32" s="2">
        <v>1.8683447179254313</v>
      </c>
      <c r="I32" s="75">
        <v>1.5254970741804916</v>
      </c>
      <c r="J32" s="2">
        <v>1.74535599249993</v>
      </c>
      <c r="K32" s="67">
        <v>0.6606332383066684</v>
      </c>
      <c r="L32" s="2" t="s">
        <v>35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5:25" ht="12.75">
      <c r="E33" s="53" t="s">
        <v>50</v>
      </c>
      <c r="F33" s="3">
        <v>1.74535599249993</v>
      </c>
      <c r="G33" s="2">
        <v>1.8683447179254316</v>
      </c>
      <c r="H33" s="2">
        <v>1.74535599249993</v>
      </c>
      <c r="I33" s="2">
        <v>1.5254970741804916</v>
      </c>
      <c r="J33" s="3">
        <v>1.5254970741804916</v>
      </c>
      <c r="K33" s="77">
        <v>1.0716097175122419</v>
      </c>
      <c r="L33" s="67">
        <v>0.6606332383066684</v>
      </c>
      <c r="M33" s="2" t="s">
        <v>35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5:25" ht="12.75">
      <c r="E34" s="53" t="s">
        <v>51</v>
      </c>
      <c r="F34" s="3">
        <v>1.8683447179254313</v>
      </c>
      <c r="G34" s="2">
        <v>1.74535599249993</v>
      </c>
      <c r="H34" s="3">
        <v>1.5254970741804914</v>
      </c>
      <c r="I34" s="3">
        <v>1.74535599249993</v>
      </c>
      <c r="J34" s="3">
        <v>1.5254970741804916</v>
      </c>
      <c r="K34" s="77">
        <v>1.0716097175122417</v>
      </c>
      <c r="L34" s="77">
        <v>1.0678666666666665</v>
      </c>
      <c r="M34" s="67">
        <v>0.6606332383066684</v>
      </c>
      <c r="N34" s="2" t="s">
        <v>35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5:25" ht="12.75">
      <c r="E35" s="53" t="s">
        <v>52</v>
      </c>
      <c r="F35" s="3">
        <v>1.74535599249993</v>
      </c>
      <c r="G35" s="3">
        <v>1.5254970741804916</v>
      </c>
      <c r="H35" s="3">
        <v>1.5254970741804916</v>
      </c>
      <c r="I35" s="2">
        <v>1.8683447179254316</v>
      </c>
      <c r="J35" s="2">
        <v>1.74535599249993</v>
      </c>
      <c r="K35" s="67">
        <v>0.6666666666666666</v>
      </c>
      <c r="L35" s="77">
        <v>1.0716097175122417</v>
      </c>
      <c r="M35" s="77">
        <v>1.0716097175122419</v>
      </c>
      <c r="N35" s="67">
        <v>0.6606332383066684</v>
      </c>
      <c r="O35" s="2" t="s">
        <v>35</v>
      </c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5:25" ht="12.75">
      <c r="E36" s="53" t="s">
        <v>53</v>
      </c>
      <c r="F36" s="3">
        <v>1.5101915228061489</v>
      </c>
      <c r="G36" s="77">
        <v>1.0716097175122417</v>
      </c>
      <c r="H36" s="77">
        <v>1.0678666666666665</v>
      </c>
      <c r="I36" s="2">
        <v>1.7322233445937492</v>
      </c>
      <c r="J36" s="3">
        <v>1.5128405746953126</v>
      </c>
      <c r="K36" s="77">
        <v>1.0716097175122417</v>
      </c>
      <c r="L36" s="3">
        <v>1.5101915228061489</v>
      </c>
      <c r="M36" s="3">
        <v>1.5128405746953126</v>
      </c>
      <c r="N36" s="77">
        <v>1.0678666666666665</v>
      </c>
      <c r="O36" s="67">
        <v>0.6606332383066684</v>
      </c>
      <c r="P36" s="2" t="s">
        <v>35</v>
      </c>
      <c r="Q36" s="2"/>
      <c r="R36" s="2"/>
      <c r="S36" s="2"/>
      <c r="T36" s="2"/>
      <c r="U36" s="2"/>
      <c r="V36" s="2"/>
      <c r="W36" s="2"/>
      <c r="X36" s="2"/>
      <c r="Y36" s="2"/>
    </row>
    <row r="37" spans="5:25" ht="12.75">
      <c r="E37" s="53" t="s">
        <v>54</v>
      </c>
      <c r="F37" s="77">
        <v>1.0716097175122417</v>
      </c>
      <c r="G37" s="67">
        <v>0.6666666666666666</v>
      </c>
      <c r="H37" s="77">
        <v>1.0716097175122417</v>
      </c>
      <c r="I37" s="3">
        <v>1.5181248111476942</v>
      </c>
      <c r="J37" s="3">
        <v>1.5181248111476942</v>
      </c>
      <c r="K37" s="77">
        <v>1.0716097175122419</v>
      </c>
      <c r="L37" s="3">
        <v>1.5128405746953126</v>
      </c>
      <c r="M37" s="2">
        <v>1.7345333333333333</v>
      </c>
      <c r="N37" s="3">
        <v>1.5128405746953126</v>
      </c>
      <c r="O37" s="77">
        <v>1.0716097175122419</v>
      </c>
      <c r="P37" s="67">
        <v>0.6606332383066684</v>
      </c>
      <c r="Q37" s="2" t="s">
        <v>35</v>
      </c>
      <c r="R37" s="2"/>
      <c r="S37" s="2"/>
      <c r="T37" s="2"/>
      <c r="U37" s="2"/>
      <c r="V37" s="2"/>
      <c r="W37" s="2"/>
      <c r="X37" s="2"/>
      <c r="Y37" s="2"/>
    </row>
    <row r="38" spans="5:25" ht="12.75">
      <c r="E38" s="53" t="s">
        <v>55</v>
      </c>
      <c r="F38" s="77">
        <v>1.0678666666666665</v>
      </c>
      <c r="G38" s="77">
        <v>1.0716097175122417</v>
      </c>
      <c r="H38" s="3">
        <v>1.5101915228061489</v>
      </c>
      <c r="I38" s="3">
        <v>1.5128405746953126</v>
      </c>
      <c r="J38" s="2">
        <v>1.7322233445937492</v>
      </c>
      <c r="K38" s="67">
        <v>0.6606332383066684</v>
      </c>
      <c r="L38" s="77">
        <v>1.0678666666666665</v>
      </c>
      <c r="M38" s="3">
        <v>1.5128405746953126</v>
      </c>
      <c r="N38" s="3">
        <v>1.5101915228061489</v>
      </c>
      <c r="O38" s="77">
        <v>1.0716097175122417</v>
      </c>
      <c r="P38" s="77">
        <v>1.0678666666666665</v>
      </c>
      <c r="Q38" s="67">
        <v>0.6606332383066684</v>
      </c>
      <c r="R38" s="2" t="s">
        <v>35</v>
      </c>
      <c r="S38" s="2"/>
      <c r="T38" s="2"/>
      <c r="U38" s="2"/>
      <c r="V38" s="2"/>
      <c r="W38" s="2"/>
      <c r="X38" s="2"/>
      <c r="Y38" s="2"/>
    </row>
    <row r="39" spans="5:25" ht="12.75">
      <c r="E39" s="53" t="s">
        <v>56</v>
      </c>
      <c r="F39" s="67">
        <v>0.6606332383066684</v>
      </c>
      <c r="G39" s="77">
        <v>1.0716097175122419</v>
      </c>
      <c r="H39" s="3">
        <v>1.5128405746953126</v>
      </c>
      <c r="I39" s="77">
        <v>1.0716097175122419</v>
      </c>
      <c r="J39" s="3">
        <v>1.5181248111476942</v>
      </c>
      <c r="K39" s="77">
        <v>1.0716097175122419</v>
      </c>
      <c r="L39" s="77">
        <v>1.0716097175122417</v>
      </c>
      <c r="M39" s="3">
        <v>1.5181248111476942</v>
      </c>
      <c r="N39" s="2">
        <v>1.7322233445937492</v>
      </c>
      <c r="O39" s="3">
        <v>1.5181248111476942</v>
      </c>
      <c r="P39" s="3">
        <v>1.5128405746953126</v>
      </c>
      <c r="Q39" s="77">
        <v>1.0716097175122419</v>
      </c>
      <c r="R39" s="67">
        <v>0.6606332383066684</v>
      </c>
      <c r="S39" s="2" t="s">
        <v>35</v>
      </c>
      <c r="T39" s="2"/>
      <c r="U39" s="2"/>
      <c r="V39" s="2"/>
      <c r="W39" s="2"/>
      <c r="X39" s="2"/>
      <c r="Y39" s="2"/>
    </row>
    <row r="40" spans="5:25" ht="12.75">
      <c r="E40" s="53" t="s">
        <v>57</v>
      </c>
      <c r="F40" s="77">
        <v>1.0716097175122417</v>
      </c>
      <c r="G40" s="3">
        <v>1.5181248111476942</v>
      </c>
      <c r="H40" s="2">
        <v>1.7322233445937492</v>
      </c>
      <c r="I40" s="77">
        <v>1.0716097175122419</v>
      </c>
      <c r="J40" s="3">
        <v>1.5181248111476942</v>
      </c>
      <c r="K40" s="77">
        <v>1.0716097175122419</v>
      </c>
      <c r="L40" s="67">
        <v>0.6606332383066684</v>
      </c>
      <c r="M40" s="77">
        <v>1.0716097175122419</v>
      </c>
      <c r="N40" s="3">
        <v>1.5128405746953126</v>
      </c>
      <c r="O40" s="3">
        <v>1.5181248111476942</v>
      </c>
      <c r="P40" s="2">
        <v>1.7322233445937492</v>
      </c>
      <c r="Q40" s="3">
        <v>1.5181248111476942</v>
      </c>
      <c r="R40" s="77">
        <v>1.0716097175122417</v>
      </c>
      <c r="S40" s="67">
        <v>0.6666666666666666</v>
      </c>
      <c r="T40" s="2" t="s">
        <v>35</v>
      </c>
      <c r="U40" s="2"/>
      <c r="V40" s="2"/>
      <c r="W40" s="2"/>
      <c r="X40" s="2"/>
      <c r="Y40" s="2"/>
    </row>
    <row r="41" spans="5:25" ht="12.75">
      <c r="E41" s="53" t="s">
        <v>58</v>
      </c>
      <c r="F41" s="3">
        <v>1.5128405746953126</v>
      </c>
      <c r="G41" s="3">
        <v>1.7345333333333333</v>
      </c>
      <c r="H41" s="3">
        <v>1.5128405746953126</v>
      </c>
      <c r="I41" s="77">
        <v>1.0716097175122419</v>
      </c>
      <c r="J41" s="77">
        <v>1.0716097175122419</v>
      </c>
      <c r="K41" s="3">
        <v>1.5181248111476942</v>
      </c>
      <c r="L41" s="77">
        <v>1.0716097175122417</v>
      </c>
      <c r="M41" s="67">
        <v>0.6666666666666666</v>
      </c>
      <c r="N41" s="77">
        <v>1.0716097175122417</v>
      </c>
      <c r="O41" s="3">
        <v>1.5181248111476942</v>
      </c>
      <c r="P41" s="2">
        <v>1.7322233445937492</v>
      </c>
      <c r="Q41" s="2">
        <v>1.8582385016162184</v>
      </c>
      <c r="R41" s="2">
        <v>1.7322233445937492</v>
      </c>
      <c r="S41" s="3">
        <v>1.5181248111476942</v>
      </c>
      <c r="T41" s="77">
        <v>1.0716097175122419</v>
      </c>
      <c r="U41" s="2" t="s">
        <v>35</v>
      </c>
      <c r="V41" s="2"/>
      <c r="W41" s="2"/>
      <c r="X41" s="2"/>
      <c r="Y41" s="2"/>
    </row>
    <row r="42" spans="5:25" ht="12.75">
      <c r="E42" s="53" t="s">
        <v>59</v>
      </c>
      <c r="F42" s="3">
        <v>1.5101915228061489</v>
      </c>
      <c r="G42" s="3">
        <v>1.5128405746953126</v>
      </c>
      <c r="H42" s="77">
        <v>1.0678666666666665</v>
      </c>
      <c r="I42" s="77">
        <v>1.0716097175122417</v>
      </c>
      <c r="J42" s="67">
        <v>0.6606332383066684</v>
      </c>
      <c r="K42" s="2">
        <v>1.7322233445937492</v>
      </c>
      <c r="L42" s="3">
        <v>1.5101915228061489</v>
      </c>
      <c r="M42" s="77">
        <v>1.0716097175122417</v>
      </c>
      <c r="N42" s="77">
        <v>1.0678666666666665</v>
      </c>
      <c r="O42" s="3">
        <v>1.5128405746953126</v>
      </c>
      <c r="P42" s="3">
        <v>1.5101915228061489</v>
      </c>
      <c r="Q42" s="2">
        <v>1.7322233445937492</v>
      </c>
      <c r="R42" s="2">
        <v>1.8683447179254313</v>
      </c>
      <c r="S42" s="2">
        <v>1.7322233445937492</v>
      </c>
      <c r="T42" s="3">
        <v>1.5128405746953126</v>
      </c>
      <c r="U42" s="67">
        <v>0.6606332383066684</v>
      </c>
      <c r="V42" s="2" t="s">
        <v>35</v>
      </c>
      <c r="W42" s="2"/>
      <c r="X42" s="2"/>
      <c r="Y42" s="2"/>
    </row>
    <row r="43" spans="5:25" ht="12.75">
      <c r="E43" s="53" t="s">
        <v>60</v>
      </c>
      <c r="F43" s="77">
        <v>1.0678666666666665</v>
      </c>
      <c r="G43" s="3">
        <v>1.5128405746953126</v>
      </c>
      <c r="H43" s="3">
        <v>1.5101915228061489</v>
      </c>
      <c r="I43" s="67">
        <v>0.6606332383066684</v>
      </c>
      <c r="J43" s="77">
        <v>1.0716097175122417</v>
      </c>
      <c r="K43" s="3">
        <v>1.5128405746953126</v>
      </c>
      <c r="L43" s="77">
        <v>1.0678666666666665</v>
      </c>
      <c r="M43" s="77">
        <v>1.0716097175122417</v>
      </c>
      <c r="N43" s="3">
        <v>1.5101915228061489</v>
      </c>
      <c r="O43" s="77">
        <v>1.7322233445937492</v>
      </c>
      <c r="P43" s="2">
        <v>1.8683447179254313</v>
      </c>
      <c r="Q43" s="2">
        <v>1.7322233445937492</v>
      </c>
      <c r="R43" s="3">
        <v>1.5101915228061489</v>
      </c>
      <c r="S43" s="77">
        <v>1.0716097175122417</v>
      </c>
      <c r="T43" s="67">
        <v>0.6606332383066684</v>
      </c>
      <c r="U43" s="67">
        <v>0.6606332383066684</v>
      </c>
      <c r="V43" s="77">
        <v>1.0678666666666665</v>
      </c>
      <c r="W43" s="2" t="s">
        <v>35</v>
      </c>
      <c r="X43" s="2"/>
      <c r="Y43" s="2"/>
    </row>
    <row r="44" spans="5:25" ht="12.75">
      <c r="E44" s="53" t="s">
        <v>61</v>
      </c>
      <c r="F44" s="3">
        <v>1.5128405746953126</v>
      </c>
      <c r="G44" s="77">
        <v>1.0716097175122419</v>
      </c>
      <c r="H44" s="67">
        <v>0.6606332383066684</v>
      </c>
      <c r="I44" s="3">
        <v>1.5181248111476942</v>
      </c>
      <c r="J44" s="77">
        <v>1.0716097175122419</v>
      </c>
      <c r="K44" s="3">
        <v>1.5181248111476942</v>
      </c>
      <c r="L44" s="2">
        <v>1.7322233445937492</v>
      </c>
      <c r="M44" s="3">
        <v>1.5181248111476942</v>
      </c>
      <c r="N44" s="77">
        <v>1.0716097175122417</v>
      </c>
      <c r="O44" s="77">
        <v>1.0716097175122419</v>
      </c>
      <c r="P44" s="67">
        <v>0.6606332383066684</v>
      </c>
      <c r="Q44" s="77">
        <v>1.0716097175122419</v>
      </c>
      <c r="R44" s="3">
        <v>1.5128405746953126</v>
      </c>
      <c r="S44" s="2">
        <v>1.7345333333333333</v>
      </c>
      <c r="T44" s="2">
        <v>1.8582385016162184</v>
      </c>
      <c r="U44" s="3">
        <v>1.5181248111476942</v>
      </c>
      <c r="V44" s="77">
        <v>1.0716097175122417</v>
      </c>
      <c r="W44" s="2">
        <v>1.7322233445937492</v>
      </c>
      <c r="X44" s="2" t="s">
        <v>35</v>
      </c>
      <c r="Y44" s="2"/>
    </row>
    <row r="45" spans="5:25" ht="12.75">
      <c r="E45" s="53" t="s">
        <v>62</v>
      </c>
      <c r="F45" s="2">
        <v>1.7322233445937492</v>
      </c>
      <c r="G45" s="3">
        <v>1.5181248111476942</v>
      </c>
      <c r="H45" s="77">
        <v>1.0716097175122417</v>
      </c>
      <c r="I45" s="3">
        <v>1.5181248111476942</v>
      </c>
      <c r="J45" s="77">
        <v>1.0716097175122419</v>
      </c>
      <c r="K45" s="3">
        <v>1.5181248111476942</v>
      </c>
      <c r="L45" s="3">
        <v>1.5128405746953126</v>
      </c>
      <c r="M45" s="77">
        <v>1.0716097175122419</v>
      </c>
      <c r="N45" s="67">
        <v>0.6606332383066684</v>
      </c>
      <c r="O45" s="77">
        <v>1.0716097175122419</v>
      </c>
      <c r="P45" s="77">
        <v>1.0716097175122417</v>
      </c>
      <c r="Q45" s="3">
        <v>1.5181248111476942</v>
      </c>
      <c r="R45" s="2">
        <v>1.7322233445937492</v>
      </c>
      <c r="S45" s="2">
        <v>1.8582385016162184</v>
      </c>
      <c r="T45" s="2">
        <v>1.7345333333333333</v>
      </c>
      <c r="U45" s="77">
        <v>1.0716097175122419</v>
      </c>
      <c r="V45" s="67">
        <v>0.6606332383066684</v>
      </c>
      <c r="W45" s="3">
        <v>1.5128405746953126</v>
      </c>
      <c r="X45" s="67">
        <v>0.6666666666666666</v>
      </c>
      <c r="Y45" s="2" t="s">
        <v>35</v>
      </c>
    </row>
    <row r="46" spans="5:24" ht="12.75">
      <c r="E46" s="10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</row>
    <row r="47" spans="5:11" ht="12.75">
      <c r="E47" s="58" t="s">
        <v>86</v>
      </c>
      <c r="F47" s="58"/>
      <c r="G47" s="58"/>
      <c r="H47" s="58"/>
      <c r="I47" s="58"/>
      <c r="J47" s="58"/>
      <c r="K47" s="58"/>
    </row>
    <row r="48" spans="1:16" ht="12.75">
      <c r="A48" s="43"/>
      <c r="B48" s="42"/>
      <c r="C48" s="42"/>
      <c r="D48" s="42"/>
      <c r="E48" s="49">
        <v>1</v>
      </c>
      <c r="F48" s="3">
        <v>1</v>
      </c>
      <c r="G48" s="3">
        <v>4</v>
      </c>
      <c r="H48" s="3">
        <v>18</v>
      </c>
      <c r="I48" s="3">
        <v>15</v>
      </c>
      <c r="J48" s="3">
        <v>14</v>
      </c>
      <c r="K48" s="3">
        <v>1</v>
      </c>
      <c r="O48" s="40" t="s">
        <v>81</v>
      </c>
      <c r="P48" t="s">
        <v>82</v>
      </c>
    </row>
    <row r="49" spans="1:16" ht="12.75">
      <c r="A49" s="43"/>
      <c r="B49" s="42"/>
      <c r="C49" s="42"/>
      <c r="D49" s="42"/>
      <c r="E49" s="49">
        <v>2</v>
      </c>
      <c r="F49" s="3">
        <v>1</v>
      </c>
      <c r="G49" s="3">
        <v>2</v>
      </c>
      <c r="H49" s="3">
        <v>3</v>
      </c>
      <c r="I49" s="3">
        <v>5</v>
      </c>
      <c r="J49" s="3">
        <v>4</v>
      </c>
      <c r="K49" s="3">
        <v>1</v>
      </c>
      <c r="O49" s="40"/>
      <c r="P49" t="s">
        <v>83</v>
      </c>
    </row>
    <row r="50" spans="1:16" ht="12.75">
      <c r="A50" s="43"/>
      <c r="B50" s="42"/>
      <c r="C50" s="42"/>
      <c r="D50" s="42"/>
      <c r="E50" s="49">
        <v>3</v>
      </c>
      <c r="F50" s="3">
        <v>1</v>
      </c>
      <c r="G50" s="3">
        <v>2</v>
      </c>
      <c r="H50" s="3">
        <v>12</v>
      </c>
      <c r="I50" s="3">
        <v>13</v>
      </c>
      <c r="J50" s="3">
        <v>14</v>
      </c>
      <c r="K50" s="3">
        <v>1</v>
      </c>
      <c r="O50" s="40"/>
      <c r="P50" t="s">
        <v>84</v>
      </c>
    </row>
    <row r="51" spans="1:17" ht="12.75">
      <c r="A51" s="43"/>
      <c r="B51" s="42"/>
      <c r="C51" s="42"/>
      <c r="D51" s="42"/>
      <c r="E51" s="49">
        <v>4</v>
      </c>
      <c r="F51" s="3">
        <v>2</v>
      </c>
      <c r="G51" s="3">
        <v>3</v>
      </c>
      <c r="H51" s="3">
        <v>19</v>
      </c>
      <c r="I51" s="3">
        <v>11</v>
      </c>
      <c r="J51" s="3">
        <v>12</v>
      </c>
      <c r="K51" s="3">
        <v>2</v>
      </c>
      <c r="P51" t="s">
        <v>85</v>
      </c>
      <c r="Q51" s="39"/>
    </row>
    <row r="52" spans="1:11" ht="12.75">
      <c r="A52" s="43"/>
      <c r="B52" s="42"/>
      <c r="C52" s="42"/>
      <c r="D52" s="42"/>
      <c r="E52" s="49">
        <v>5</v>
      </c>
      <c r="F52" s="3">
        <v>3</v>
      </c>
      <c r="G52" s="3">
        <v>5</v>
      </c>
      <c r="H52" s="3">
        <v>17</v>
      </c>
      <c r="I52" s="3">
        <v>20</v>
      </c>
      <c r="J52" s="3">
        <v>19</v>
      </c>
      <c r="K52" s="3">
        <v>3</v>
      </c>
    </row>
    <row r="53" spans="1:11" ht="12.75">
      <c r="A53" s="43"/>
      <c r="B53" s="42"/>
      <c r="C53" s="42"/>
      <c r="D53" s="42"/>
      <c r="E53" s="49">
        <v>6</v>
      </c>
      <c r="F53" s="3">
        <v>4</v>
      </c>
      <c r="G53" s="3">
        <v>5</v>
      </c>
      <c r="H53" s="3">
        <v>17</v>
      </c>
      <c r="I53" s="3">
        <v>16</v>
      </c>
      <c r="J53" s="3">
        <v>18</v>
      </c>
      <c r="K53" s="3">
        <v>4</v>
      </c>
    </row>
    <row r="54" spans="1:11" ht="12.75">
      <c r="A54" s="43"/>
      <c r="B54" s="42"/>
      <c r="C54" s="42"/>
      <c r="D54" s="42"/>
      <c r="E54" s="49">
        <v>7</v>
      </c>
      <c r="F54" s="3">
        <v>7</v>
      </c>
      <c r="G54" s="3">
        <v>8</v>
      </c>
      <c r="H54" s="3">
        <v>16</v>
      </c>
      <c r="I54" s="3">
        <v>18</v>
      </c>
      <c r="J54" s="3">
        <v>15</v>
      </c>
      <c r="K54" s="3">
        <v>7</v>
      </c>
    </row>
    <row r="55" spans="1:11" ht="12.75">
      <c r="A55" s="43"/>
      <c r="B55" s="42"/>
      <c r="C55" s="42"/>
      <c r="D55" s="42"/>
      <c r="E55" s="49">
        <v>8</v>
      </c>
      <c r="F55" s="3">
        <v>6</v>
      </c>
      <c r="G55" s="3">
        <v>10</v>
      </c>
      <c r="H55" s="3">
        <v>11</v>
      </c>
      <c r="I55" s="3">
        <v>12</v>
      </c>
      <c r="J55" s="3">
        <v>13</v>
      </c>
      <c r="K55" s="3">
        <v>6</v>
      </c>
    </row>
    <row r="56" spans="1:11" ht="12.75">
      <c r="A56" s="43"/>
      <c r="B56" s="42"/>
      <c r="C56" s="42"/>
      <c r="D56" s="42"/>
      <c r="E56" s="49">
        <v>9</v>
      </c>
      <c r="F56" s="3">
        <v>6</v>
      </c>
      <c r="G56" s="3">
        <v>7</v>
      </c>
      <c r="H56" s="3">
        <v>15</v>
      </c>
      <c r="I56" s="3">
        <v>14</v>
      </c>
      <c r="J56" s="3">
        <v>13</v>
      </c>
      <c r="K56" s="3">
        <v>6</v>
      </c>
    </row>
    <row r="57" spans="1:11" ht="12.75">
      <c r="A57" s="43"/>
      <c r="B57" s="42"/>
      <c r="C57" s="42"/>
      <c r="D57" s="42"/>
      <c r="E57" s="49">
        <v>10</v>
      </c>
      <c r="F57" s="3">
        <v>6</v>
      </c>
      <c r="G57" s="3">
        <v>7</v>
      </c>
      <c r="H57" s="3">
        <v>8</v>
      </c>
      <c r="I57" s="3">
        <v>9</v>
      </c>
      <c r="J57" s="3">
        <v>10</v>
      </c>
      <c r="K57" s="3">
        <v>6</v>
      </c>
    </row>
    <row r="58" spans="1:11" ht="12.75">
      <c r="A58" s="43"/>
      <c r="B58" s="42"/>
      <c r="C58" s="42"/>
      <c r="D58" s="42"/>
      <c r="E58" s="49">
        <v>11</v>
      </c>
      <c r="F58" s="3">
        <v>8</v>
      </c>
      <c r="G58" s="3">
        <v>9</v>
      </c>
      <c r="H58" s="3">
        <v>20</v>
      </c>
      <c r="I58" s="3">
        <v>17</v>
      </c>
      <c r="J58" s="3">
        <v>16</v>
      </c>
      <c r="K58" s="3">
        <v>8</v>
      </c>
    </row>
    <row r="59" spans="1:11" ht="12.75">
      <c r="A59" s="43"/>
      <c r="B59" s="42"/>
      <c r="C59" s="42"/>
      <c r="D59" s="42"/>
      <c r="E59" s="49">
        <v>12</v>
      </c>
      <c r="F59" s="3">
        <v>9</v>
      </c>
      <c r="G59" s="3">
        <v>10</v>
      </c>
      <c r="H59" s="3">
        <v>11</v>
      </c>
      <c r="I59" s="3">
        <v>19</v>
      </c>
      <c r="J59" s="3">
        <v>20</v>
      </c>
      <c r="K59" s="3">
        <v>9</v>
      </c>
    </row>
    <row r="60" spans="1:4" ht="12.75">
      <c r="A60" s="43"/>
      <c r="B60" s="42"/>
      <c r="C60" s="42"/>
      <c r="D60" s="42"/>
    </row>
    <row r="61" spans="1:4" ht="12.75">
      <c r="A61" s="43"/>
      <c r="B61" s="42"/>
      <c r="C61" s="42"/>
      <c r="D61" s="42"/>
    </row>
    <row r="62" spans="1:4" ht="12.75">
      <c r="A62" s="43"/>
      <c r="B62" s="42"/>
      <c r="C62" s="42"/>
      <c r="D62" s="42"/>
    </row>
    <row r="63" spans="1:4" ht="12.75">
      <c r="A63" s="43"/>
      <c r="B63" s="42"/>
      <c r="C63" s="42"/>
      <c r="D63" s="42"/>
    </row>
    <row r="64" spans="1:4" ht="12.75">
      <c r="A64" s="43"/>
      <c r="B64" s="42"/>
      <c r="C64" s="42"/>
      <c r="D64" s="42"/>
    </row>
    <row r="65" spans="1:4" ht="12.75">
      <c r="A65" s="43"/>
      <c r="B65" s="42"/>
      <c r="C65" s="42"/>
      <c r="D65" s="42"/>
    </row>
    <row r="66" spans="1:4" ht="12.75">
      <c r="A66" s="43"/>
      <c r="B66" s="42"/>
      <c r="C66" s="42"/>
      <c r="D66" s="42"/>
    </row>
    <row r="67" spans="1:4" ht="12.75">
      <c r="A67" s="43"/>
      <c r="B67" s="42"/>
      <c r="C67" s="42"/>
      <c r="D67" s="42"/>
    </row>
    <row r="68" spans="1:4" ht="12.75">
      <c r="A68" s="44"/>
      <c r="B68" s="44"/>
      <c r="C68" s="44"/>
      <c r="D68" s="44"/>
    </row>
  </sheetData>
  <mergeCells count="4">
    <mergeCell ref="A1:D1"/>
    <mergeCell ref="E1:Y1"/>
    <mergeCell ref="E24:Y24"/>
    <mergeCell ref="E47:K4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Stephenie Swope</cp:lastModifiedBy>
  <dcterms:created xsi:type="dcterms:W3CDTF">2005-04-06T16:15:52Z</dcterms:created>
  <dcterms:modified xsi:type="dcterms:W3CDTF">2005-04-13T15:25:12Z</dcterms:modified>
  <cp:category/>
  <cp:version/>
  <cp:contentType/>
  <cp:contentStatus/>
</cp:coreProperties>
</file>